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:\Privát Mappa\Hadak_Útja\LSE_Sport\2025\Hucul Ösvény\Isaszeg\"/>
    </mc:Choice>
  </mc:AlternateContent>
  <xr:revisionPtr revIDLastSave="0" documentId="13_ncr:1_{93E8AE19-4E50-4834-B67C-687F5B22C86E}" xr6:coauthVersionLast="47" xr6:coauthVersionMax="47" xr10:uidLastSave="{00000000-0000-0000-0000-000000000000}"/>
  <bookViews>
    <workbookView xWindow="-57720" yWindow="-75" windowWidth="29040" windowHeight="15840" tabRatio="943" firstSheet="1" activeTab="8" xr2:uid="{00000000-000D-0000-FFFF-FFFF00000000}"/>
  </bookViews>
  <sheets>
    <sheet name="V_HÖ KEZDŐ VEZETŐSZ" sheetId="10" r:id="rId1"/>
    <sheet name="V_TEREP ENG KEZDŐ" sheetId="11" r:id="rId2"/>
    <sheet name="V_HÖ KEZDŐ" sheetId="12" r:id="rId3"/>
    <sheet name="V_HÖ KOMB GYEREK" sheetId="9" r:id="rId4"/>
    <sheet name="V_HÖ KOMB IFI" sheetId="13" r:id="rId5"/>
    <sheet name="V_HÖ KOMB FELNŐTT" sheetId="14" r:id="rId6"/>
    <sheet name="V_TEREP ENG KOMBINÁLT" sheetId="8" r:id="rId7"/>
    <sheet name="SZ_HÖ MB GYEREK" sheetId="1" r:id="rId8"/>
    <sheet name="SZ_HÖ MB IFI" sheetId="5" r:id="rId9"/>
    <sheet name="SZ_HÖ MB FELNŐTT" sheetId="6" r:id="rId10"/>
    <sheet name="SZ_TEREP ENG HALADÓ" sheetId="7" r:id="rId11"/>
  </sheets>
  <definedNames>
    <definedName name="_xlnm.Print_Area" localSheetId="1">'V_TEREP ENG KEZDŐ'!$A$1:$AC$7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6" l="1"/>
  <c r="AR3" i="6"/>
  <c r="AR4" i="6"/>
  <c r="AR5" i="6"/>
  <c r="AR6" i="6"/>
  <c r="AR7" i="6"/>
  <c r="AR8" i="6"/>
  <c r="AR9" i="6"/>
  <c r="AR10" i="6"/>
  <c r="AT3" i="5"/>
  <c r="AT4" i="5"/>
  <c r="AT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" i="5"/>
  <c r="AB6" i="12"/>
  <c r="AL22" i="13"/>
  <c r="AJ22" i="13"/>
  <c r="AI22" i="13"/>
  <c r="AI16" i="13"/>
  <c r="A22" i="13"/>
  <c r="H3" i="13"/>
  <c r="AD6" i="12"/>
  <c r="AA6" i="12"/>
  <c r="A6" i="12"/>
  <c r="H3" i="11"/>
  <c r="H4" i="11"/>
  <c r="H5" i="11"/>
  <c r="H7" i="11"/>
  <c r="H6" i="11"/>
  <c r="H2" i="11"/>
  <c r="A2" i="14"/>
  <c r="AI2" i="14"/>
  <c r="AJ2" i="14"/>
  <c r="AL2" i="14"/>
  <c r="A14" i="13"/>
  <c r="AI14" i="13"/>
  <c r="AJ14" i="13"/>
  <c r="AL14" i="13"/>
  <c r="A16" i="13"/>
  <c r="AJ16" i="13"/>
  <c r="AL16" i="13"/>
  <c r="A9" i="13"/>
  <c r="AI9" i="13"/>
  <c r="AJ9" i="13"/>
  <c r="AL9" i="13"/>
  <c r="A20" i="13"/>
  <c r="AI20" i="13"/>
  <c r="AJ20" i="13"/>
  <c r="AL20" i="13"/>
  <c r="A6" i="13"/>
  <c r="AI6" i="13"/>
  <c r="AJ6" i="13"/>
  <c r="AL6" i="13"/>
  <c r="A3" i="13"/>
  <c r="AI3" i="13"/>
  <c r="AJ3" i="13"/>
  <c r="AL3" i="13"/>
  <c r="A8" i="13"/>
  <c r="AI8" i="13"/>
  <c r="AJ8" i="13"/>
  <c r="AL8" i="13"/>
  <c r="A19" i="13"/>
  <c r="AI19" i="13"/>
  <c r="AJ19" i="13"/>
  <c r="AL19" i="13"/>
  <c r="A11" i="13"/>
  <c r="AI11" i="13"/>
  <c r="AJ11" i="13"/>
  <c r="AL11" i="13"/>
  <c r="A4" i="13"/>
  <c r="AI4" i="13"/>
  <c r="AJ4" i="13"/>
  <c r="AL4" i="13"/>
  <c r="A13" i="13"/>
  <c r="AI13" i="13"/>
  <c r="AJ13" i="13"/>
  <c r="AL13" i="13"/>
  <c r="A18" i="13"/>
  <c r="AI18" i="13"/>
  <c r="AJ18" i="13"/>
  <c r="AL18" i="13"/>
  <c r="A17" i="13"/>
  <c r="AI17" i="13"/>
  <c r="AJ17" i="13"/>
  <c r="AL17" i="13"/>
  <c r="A7" i="13"/>
  <c r="AI7" i="13"/>
  <c r="AJ7" i="13"/>
  <c r="AL7" i="13"/>
  <c r="A2" i="13"/>
  <c r="AI2" i="13"/>
  <c r="AJ2" i="13"/>
  <c r="AL2" i="13"/>
  <c r="A21" i="13"/>
  <c r="AI21" i="13"/>
  <c r="AJ21" i="13"/>
  <c r="AL21" i="13"/>
  <c r="A5" i="13"/>
  <c r="AI5" i="13"/>
  <c r="AJ5" i="13"/>
  <c r="AL5" i="13"/>
  <c r="A12" i="13"/>
  <c r="AI12" i="13"/>
  <c r="AJ12" i="13"/>
  <c r="AL12" i="13"/>
  <c r="A15" i="13"/>
  <c r="AI15" i="13"/>
  <c r="AJ15" i="13"/>
  <c r="AL15" i="13"/>
  <c r="A10" i="13"/>
  <c r="AI10" i="13"/>
  <c r="AJ10" i="13"/>
  <c r="AL10" i="13"/>
  <c r="A16" i="12"/>
  <c r="AA16" i="12"/>
  <c r="AB16" i="12"/>
  <c r="AD16" i="12"/>
  <c r="A15" i="12"/>
  <c r="AA15" i="12"/>
  <c r="AB15" i="12"/>
  <c r="AD14" i="12"/>
  <c r="A14" i="12"/>
  <c r="AA14" i="12"/>
  <c r="AB14" i="12"/>
  <c r="AD13" i="12"/>
  <c r="A2" i="12"/>
  <c r="AA2" i="12"/>
  <c r="AB2" i="12"/>
  <c r="AD2" i="12"/>
  <c r="A10" i="12"/>
  <c r="AA10" i="12"/>
  <c r="AB10" i="12"/>
  <c r="AD15" i="12"/>
  <c r="A11" i="12"/>
  <c r="AA11" i="12"/>
  <c r="AB11" i="12"/>
  <c r="AD10" i="12"/>
  <c r="A17" i="12"/>
  <c r="AA17" i="12"/>
  <c r="AB17" i="12"/>
  <c r="AD17" i="12"/>
  <c r="A12" i="12"/>
  <c r="AA12" i="12"/>
  <c r="AB12" i="12"/>
  <c r="AD11" i="12"/>
  <c r="A9" i="12"/>
  <c r="AA9" i="12"/>
  <c r="AB9" i="12"/>
  <c r="AD9" i="12"/>
  <c r="A13" i="12"/>
  <c r="AA13" i="12"/>
  <c r="AB13" i="12"/>
  <c r="AD12" i="12"/>
  <c r="A8" i="12"/>
  <c r="AA8" i="12"/>
  <c r="AB8" i="12"/>
  <c r="AD8" i="12"/>
  <c r="A7" i="12"/>
  <c r="AA7" i="12"/>
  <c r="AB7" i="12"/>
  <c r="AD7" i="12"/>
  <c r="A5" i="12"/>
  <c r="AA5" i="12"/>
  <c r="AB5" i="12"/>
  <c r="AD5" i="12"/>
  <c r="A3" i="12"/>
  <c r="AA3" i="12"/>
  <c r="AB3" i="12"/>
  <c r="AD3" i="12"/>
  <c r="A4" i="12"/>
  <c r="AA4" i="12"/>
  <c r="AB4" i="12"/>
  <c r="AD4" i="12"/>
  <c r="A2" i="11"/>
  <c r="Z2" i="11"/>
  <c r="AA2" i="11"/>
  <c r="AC2" i="11"/>
  <c r="A6" i="11"/>
  <c r="Z6" i="11"/>
  <c r="AA6" i="11"/>
  <c r="AC6" i="11"/>
  <c r="A7" i="11"/>
  <c r="Z7" i="11"/>
  <c r="AA7" i="11"/>
  <c r="AC7" i="11"/>
  <c r="A5" i="11"/>
  <c r="Z5" i="11"/>
  <c r="AA5" i="11"/>
  <c r="AC5" i="11"/>
  <c r="A4" i="11"/>
  <c r="Z4" i="11"/>
  <c r="AA4" i="11"/>
  <c r="AC4" i="11"/>
  <c r="A3" i="11"/>
  <c r="Z3" i="11"/>
  <c r="AA3" i="11"/>
  <c r="AC3" i="11"/>
  <c r="A3" i="10"/>
  <c r="X3" i="10"/>
  <c r="Y3" i="10"/>
  <c r="AA3" i="10"/>
  <c r="A2" i="10"/>
  <c r="X2" i="10"/>
  <c r="Y2" i="10"/>
  <c r="AA2" i="10"/>
  <c r="A4" i="10"/>
  <c r="X4" i="10"/>
  <c r="Y4" i="10"/>
  <c r="AA4" i="10"/>
  <c r="A5" i="10"/>
  <c r="X5" i="10"/>
  <c r="Y5" i="10"/>
  <c r="AA5" i="10"/>
  <c r="A5" i="9"/>
  <c r="AI5" i="9"/>
  <c r="AJ5" i="9"/>
  <c r="AL5" i="9"/>
  <c r="A4" i="9"/>
  <c r="AI4" i="9"/>
  <c r="AJ4" i="9"/>
  <c r="AL4" i="9"/>
  <c r="A2" i="9"/>
  <c r="AI2" i="9"/>
  <c r="AJ2" i="9"/>
  <c r="AL2" i="9"/>
  <c r="A3" i="9"/>
  <c r="AI3" i="9"/>
  <c r="AJ3" i="9"/>
  <c r="AL3" i="9"/>
  <c r="A6" i="9"/>
  <c r="AI6" i="9"/>
  <c r="AJ6" i="9"/>
  <c r="AL6" i="9"/>
  <c r="A7" i="9"/>
  <c r="AI7" i="9"/>
  <c r="AJ7" i="9"/>
  <c r="AL7" i="9"/>
  <c r="AL2" i="8"/>
  <c r="AJ2" i="8"/>
  <c r="AI2" i="8"/>
  <c r="A2" i="8"/>
  <c r="AL3" i="8"/>
  <c r="AJ3" i="8"/>
  <c r="AI3" i="8"/>
  <c r="A3" i="8"/>
  <c r="AL4" i="8"/>
  <c r="AJ4" i="8"/>
  <c r="AI4" i="8"/>
  <c r="A4" i="8"/>
  <c r="H2" i="7"/>
  <c r="H3" i="7"/>
  <c r="AO3" i="7" s="1"/>
  <c r="H4" i="7"/>
  <c r="H5" i="6"/>
  <c r="H2" i="6"/>
  <c r="H6" i="6"/>
  <c r="AO6" i="6" s="1"/>
  <c r="H7" i="6"/>
  <c r="AO7" i="6" s="1"/>
  <c r="H9" i="6"/>
  <c r="H8" i="6"/>
  <c r="AO8" i="6" s="1"/>
  <c r="H10" i="6"/>
  <c r="AO10" i="6" s="1"/>
  <c r="H4" i="6"/>
  <c r="AO4" i="6" s="1"/>
  <c r="H3" i="6"/>
  <c r="AP3" i="7"/>
  <c r="AP2" i="7"/>
  <c r="AP4" i="7"/>
  <c r="AP4" i="6"/>
  <c r="AP10" i="6"/>
  <c r="AP8" i="6"/>
  <c r="AP9" i="6"/>
  <c r="AP7" i="6"/>
  <c r="AP6" i="6"/>
  <c r="AP2" i="6"/>
  <c r="AP5" i="6"/>
  <c r="AP3" i="6"/>
  <c r="AP12" i="5"/>
  <c r="AP21" i="5"/>
  <c r="AP23" i="5"/>
  <c r="AP20" i="5"/>
  <c r="AP22" i="5"/>
  <c r="AP25" i="5"/>
  <c r="AP11" i="5"/>
  <c r="AP17" i="5"/>
  <c r="AP4" i="5"/>
  <c r="AP16" i="5"/>
  <c r="AP8" i="5"/>
  <c r="AP7" i="5"/>
  <c r="AP10" i="5"/>
  <c r="AP19" i="5"/>
  <c r="AP9" i="5"/>
  <c r="AP18" i="5"/>
  <c r="AP14" i="5"/>
  <c r="AP15" i="5"/>
  <c r="AP2" i="5"/>
  <c r="AP3" i="5"/>
  <c r="AP13" i="5"/>
  <c r="AP26" i="5"/>
  <c r="AP5" i="5"/>
  <c r="AP6" i="5"/>
  <c r="AP24" i="5"/>
  <c r="AP27" i="5"/>
  <c r="H12" i="5"/>
  <c r="AO12" i="5" s="1"/>
  <c r="H27" i="5"/>
  <c r="AO27" i="5" s="1"/>
  <c r="AR2" i="7"/>
  <c r="AO2" i="7"/>
  <c r="B2" i="7"/>
  <c r="AR3" i="7"/>
  <c r="B3" i="7"/>
  <c r="AR4" i="7"/>
  <c r="AO4" i="7"/>
  <c r="B4" i="7"/>
  <c r="AO5" i="6"/>
  <c r="B5" i="6"/>
  <c r="AO2" i="6"/>
  <c r="B2" i="6"/>
  <c r="B6" i="6"/>
  <c r="B7" i="6"/>
  <c r="AO9" i="6"/>
  <c r="B9" i="6"/>
  <c r="B8" i="6"/>
  <c r="B10" i="6"/>
  <c r="B4" i="6"/>
  <c r="AO3" i="6"/>
  <c r="B3" i="6"/>
  <c r="B12" i="5"/>
  <c r="B21" i="5"/>
  <c r="B23" i="5"/>
  <c r="B20" i="5"/>
  <c r="B22" i="5"/>
  <c r="B25" i="5"/>
  <c r="B11" i="5"/>
  <c r="B17" i="5"/>
  <c r="B4" i="5"/>
  <c r="B16" i="5"/>
  <c r="B8" i="5"/>
  <c r="B7" i="5"/>
  <c r="B10" i="5"/>
  <c r="B19" i="5"/>
  <c r="B9" i="5"/>
  <c r="B18" i="5"/>
  <c r="B14" i="5"/>
  <c r="B15" i="5"/>
  <c r="B2" i="5"/>
  <c r="B3" i="5"/>
  <c r="B13" i="5"/>
  <c r="B26" i="5"/>
  <c r="B5" i="5"/>
  <c r="B6" i="5"/>
  <c r="B24" i="5"/>
  <c r="B27" i="5"/>
  <c r="AR12" i="5"/>
  <c r="AO21" i="5"/>
  <c r="AR21" i="5"/>
  <c r="AO23" i="5"/>
  <c r="AR23" i="5"/>
  <c r="AO20" i="5"/>
  <c r="AR20" i="5"/>
  <c r="AO22" i="5"/>
  <c r="AR22" i="5"/>
  <c r="AO25" i="5"/>
  <c r="AR25" i="5"/>
  <c r="AO11" i="5"/>
  <c r="AR11" i="5"/>
  <c r="AO17" i="5"/>
  <c r="AR17" i="5"/>
  <c r="AO4" i="5"/>
  <c r="AR3" i="5"/>
  <c r="AO16" i="5"/>
  <c r="AR16" i="5"/>
  <c r="AO8" i="5"/>
  <c r="AR7" i="5"/>
  <c r="AO7" i="5"/>
  <c r="AR6" i="5"/>
  <c r="AO10" i="5"/>
  <c r="AR10" i="5"/>
  <c r="AO19" i="5"/>
  <c r="AR19" i="5"/>
  <c r="AO9" i="5"/>
  <c r="AR9" i="5"/>
  <c r="AO18" i="5"/>
  <c r="AR18" i="5"/>
  <c r="AO14" i="5"/>
  <c r="AR14" i="5"/>
  <c r="AO15" i="5"/>
  <c r="AR15" i="5"/>
  <c r="AO2" i="5"/>
  <c r="AR2" i="5"/>
  <c r="AO3" i="5"/>
  <c r="AR8" i="5"/>
  <c r="AO13" i="5"/>
  <c r="AR13" i="5"/>
  <c r="AO26" i="5"/>
  <c r="AR26" i="5"/>
  <c r="AO5" i="5"/>
  <c r="AR4" i="5"/>
  <c r="AO6" i="5"/>
  <c r="AR5" i="5"/>
  <c r="AO24" i="5"/>
  <c r="AR24" i="5"/>
  <c r="AR27" i="5"/>
  <c r="B3" i="1"/>
  <c r="B4" i="1"/>
  <c r="B5" i="1"/>
  <c r="B7" i="1"/>
  <c r="B8" i="1"/>
  <c r="B6" i="1"/>
  <c r="B10" i="1"/>
  <c r="B9" i="1"/>
  <c r="B2" i="1"/>
  <c r="AJ3" i="1"/>
  <c r="AJ9" i="1"/>
  <c r="AJ8" i="1"/>
  <c r="AJ7" i="1"/>
  <c r="AJ6" i="1"/>
  <c r="AJ5" i="1"/>
  <c r="AJ4" i="1"/>
  <c r="AJ10" i="1"/>
  <c r="AJ2" i="1"/>
  <c r="AM9" i="1"/>
  <c r="AK3" i="1"/>
  <c r="AK9" i="1"/>
  <c r="AK8" i="1"/>
  <c r="AK7" i="1"/>
  <c r="AK6" i="1"/>
  <c r="AK5" i="1"/>
  <c r="AK4" i="1"/>
  <c r="AK10" i="1"/>
  <c r="AK2" i="1"/>
  <c r="AM10" i="1"/>
  <c r="AM8" i="1"/>
  <c r="AM7" i="1"/>
  <c r="AM6" i="1"/>
  <c r="AM5" i="1"/>
  <c r="AM4" i="1"/>
  <c r="AM3" i="1"/>
  <c r="AM2" i="1"/>
</calcChain>
</file>

<file path=xl/sharedStrings.xml><?xml version="1.0" encoding="utf-8"?>
<sst xmlns="http://schemas.openxmlformats.org/spreadsheetml/2006/main" count="597" uniqueCount="206">
  <si>
    <t>HELYEZÉS</t>
  </si>
  <si>
    <t>LOVAS STARTSZÁMA</t>
  </si>
  <si>
    <t>LÓ NEVE</t>
  </si>
  <si>
    <t>LOVAS NEVE</t>
  </si>
  <si>
    <t>EGYESÜLET</t>
  </si>
  <si>
    <t>Start idő</t>
  </si>
  <si>
    <t>Cél idő</t>
  </si>
  <si>
    <t>Idő</t>
  </si>
  <si>
    <t>Levonás</t>
  </si>
  <si>
    <t>Idő levonás
[mp]</t>
  </si>
  <si>
    <t>Végső idő</t>
  </si>
  <si>
    <t>Összpontszám</t>
  </si>
  <si>
    <t>Gurgul Berkenye</t>
  </si>
  <si>
    <t>Szabados Júlia</t>
  </si>
  <si>
    <t>Hadak Útja LSE</t>
  </si>
  <si>
    <t>Hroby Hantás</t>
  </si>
  <si>
    <t>Al-Mahdawi Sarah</t>
  </si>
  <si>
    <t>Gurgul Balián</t>
  </si>
  <si>
    <t>Rödönyi Anna</t>
  </si>
  <si>
    <t>Prislop Örzse KARA</t>
  </si>
  <si>
    <t>Rege Adél</t>
  </si>
  <si>
    <t>Marton-Szállás SE.</t>
  </si>
  <si>
    <t>ÓVÁS LEHETSÉGES:</t>
  </si>
  <si>
    <t>MEGJEGYZÉS</t>
  </si>
  <si>
    <t>VÁRAKOZÁS</t>
  </si>
  <si>
    <t>Lev.</t>
  </si>
  <si>
    <t>Nándor</t>
  </si>
  <si>
    <t>Dániel Natália</t>
  </si>
  <si>
    <t>Koheilan LELLE</t>
  </si>
  <si>
    <t>Gergye Diána</t>
  </si>
  <si>
    <t>Bt Picobello Star</t>
  </si>
  <si>
    <t>Szekeres Lara</t>
  </si>
  <si>
    <t>Boros Zoé</t>
  </si>
  <si>
    <t>Szamóca</t>
  </si>
  <si>
    <t>Brunánczky Borbála</t>
  </si>
  <si>
    <t>Barack</t>
  </si>
  <si>
    <t>Kis Márta Réka</t>
  </si>
  <si>
    <t>Kategória</t>
  </si>
  <si>
    <t>Prislop Ferdinánd</t>
  </si>
  <si>
    <t>Kovács Andrea</t>
  </si>
  <si>
    <t>Felnőtt</t>
  </si>
  <si>
    <t>Hroby Robo</t>
  </si>
  <si>
    <t>Hetényi Evelin</t>
  </si>
  <si>
    <t>Duna</t>
  </si>
  <si>
    <t>Ladányi Hanka Noémi</t>
  </si>
  <si>
    <t>Zöldmező LSE</t>
  </si>
  <si>
    <t>Ousor Boni O</t>
  </si>
  <si>
    <t>Barna Eszter</t>
  </si>
  <si>
    <t>Primero</t>
  </si>
  <si>
    <t>nem volt a startlistán, menet közben derült ki, hogy indul :)</t>
  </si>
  <si>
    <t>Gyerek</t>
  </si>
  <si>
    <t>Prislop Őzike</t>
  </si>
  <si>
    <t>Patyi Baglárka</t>
  </si>
  <si>
    <t>Gyűrűsi ménes</t>
  </si>
  <si>
    <t>Goral XXII-5 Liliom</t>
  </si>
  <si>
    <t>Péter Luca</t>
  </si>
  <si>
    <t>Ousor Gavallér</t>
  </si>
  <si>
    <t>Magyar Sebő</t>
  </si>
  <si>
    <t>Torda Köböre LSE</t>
  </si>
  <si>
    <t>Ousor IX-112</t>
  </si>
  <si>
    <t>Tóth Izabella Anna</t>
  </si>
  <si>
    <t>Hroby Hadfi</t>
  </si>
  <si>
    <t>Balogh Krisztián</t>
  </si>
  <si>
    <t>Nagygál Mara</t>
  </si>
  <si>
    <t>Ousor XI-9 Folti</t>
  </si>
  <si>
    <t>Németh Luca</t>
  </si>
  <si>
    <t>Tóth Fanni</t>
  </si>
  <si>
    <t>tegnap</t>
  </si>
  <si>
    <t>Gurgul Castor Diadal</t>
  </si>
  <si>
    <t>Szabó Dorottya</t>
  </si>
  <si>
    <t>Pszicho-Pata Lovas- És Lovasterápiás Központ, Csemő</t>
  </si>
  <si>
    <t>Ousor Pompás</t>
  </si>
  <si>
    <t>Hallai Szófia</t>
  </si>
  <si>
    <t>Ifi</t>
  </si>
  <si>
    <t>Végleges!</t>
  </si>
  <si>
    <t>Dániel Dorka</t>
  </si>
  <si>
    <t>Magyar Bercel</t>
  </si>
  <si>
    <t>Gurgul Lezser Aggtelek</t>
  </si>
  <si>
    <t>Varró Anna</t>
  </si>
  <si>
    <t>Hroby Jupiter</t>
  </si>
  <si>
    <t>Heusz Lilla</t>
  </si>
  <si>
    <t>Leesett, kizárás (11.ak)</t>
  </si>
  <si>
    <t>kizárás</t>
  </si>
  <si>
    <t>Goral Csellengő</t>
  </si>
  <si>
    <t>Németh Hédi</t>
  </si>
  <si>
    <t>Hroby Zsonglőr</t>
  </si>
  <si>
    <t>Szász Natasa</t>
  </si>
  <si>
    <t>Hroby Luna</t>
  </si>
  <si>
    <t>Seres-Asperján Emma</t>
  </si>
  <si>
    <t>Ousor Brownie</t>
  </si>
  <si>
    <t>Pecze Kőszegi Laura</t>
  </si>
  <si>
    <t>Prislop Kösöntyű</t>
  </si>
  <si>
    <t>Kiss Csenge</t>
  </si>
  <si>
    <t>Ousor Dániel</t>
  </si>
  <si>
    <t>Kollár Petra</t>
  </si>
  <si>
    <t>Léhárt Vanda</t>
  </si>
  <si>
    <t>Gurgul Farkasokkal Táncoló</t>
  </si>
  <si>
    <t>Gál Rozália Zonga</t>
  </si>
  <si>
    <t>Gurgul Pipacs</t>
  </si>
  <si>
    <t>Pálinkás Kata</t>
  </si>
  <si>
    <t>Nem indul, visszalépett (vasárnap 14:05)</t>
  </si>
  <si>
    <t>Hagymási Dóra</t>
  </si>
  <si>
    <t>Gurgul Bacchus</t>
  </si>
  <si>
    <t>Ousor Guba</t>
  </si>
  <si>
    <t>Magyar Zselyke</t>
  </si>
  <si>
    <t>Gerencsér Vivien</t>
  </si>
  <si>
    <t>Goral Kármen</t>
  </si>
  <si>
    <t>Kismarczi Zsófia</t>
  </si>
  <si>
    <t>Ousor XII-17 Lolka</t>
  </si>
  <si>
    <t>Ekler Hajnal Anna</t>
  </si>
  <si>
    <t>Ousor Csárdás</t>
  </si>
  <si>
    <t>Gurán Nóra</t>
  </si>
  <si>
    <t>13mp (18ak) - eldőlt az akadály</t>
  </si>
  <si>
    <t>Marton Gáspár</t>
  </si>
  <si>
    <t>Tóth Júlia</t>
  </si>
  <si>
    <t>Pietrosu Mágus</t>
  </si>
  <si>
    <t>Kovács Mira</t>
  </si>
  <si>
    <t>Ousor XI-27 Bolka</t>
  </si>
  <si>
    <t xml:space="preserve">3mp (4ak) </t>
  </si>
  <si>
    <t>Goral Napsugár</t>
  </si>
  <si>
    <t>Fekete Dorka</t>
  </si>
  <si>
    <t>Asperján Eszter</t>
  </si>
  <si>
    <t>Mersuch Manila CSENGE</t>
  </si>
  <si>
    <t>Nickl Maja</t>
  </si>
  <si>
    <t>Marton Lázár</t>
  </si>
  <si>
    <t>visszalépett</t>
  </si>
  <si>
    <t>Nickl Zsófia</t>
  </si>
  <si>
    <t>12-A</t>
  </si>
  <si>
    <t>12-B</t>
  </si>
  <si>
    <t>lépés szakasz</t>
  </si>
  <si>
    <t>4p 13 mp (12b)</t>
  </si>
  <si>
    <t>1.</t>
  </si>
  <si>
    <t>90 mp (13 ak)</t>
  </si>
  <si>
    <t>2.</t>
  </si>
  <si>
    <t>40 mp (13)+ 9 mp (15)</t>
  </si>
  <si>
    <t>3.</t>
  </si>
  <si>
    <t>56 mp (11 ak) +  5 mp (12a) + 1 p 15 mp (12b) + 50 mp (13) + 28 mp (15) + 6 mp (17)</t>
  </si>
  <si>
    <t>4.</t>
  </si>
  <si>
    <t>Szabó Boglárka</t>
  </si>
  <si>
    <t>5.</t>
  </si>
  <si>
    <t>9-es akadályba beleügetett, 13-as: felakadt a kengyel a hordóba</t>
  </si>
  <si>
    <t>28 mp (15) + 9 mp (16) + 82 mp (17)</t>
  </si>
  <si>
    <t>6.</t>
  </si>
  <si>
    <t>12-es akadály 2.-ra sikeres</t>
  </si>
  <si>
    <t>38 mp (15) + 16 mp (16) + 55 mp (17) + 22 mp (19)</t>
  </si>
  <si>
    <t>7.</t>
  </si>
  <si>
    <t>Hallai Nándor</t>
  </si>
  <si>
    <t>6 mp (21)</t>
  </si>
  <si>
    <t>8.</t>
  </si>
  <si>
    <t>9-es akadályba beleügetett
12-es akadály 2.-ra sikeres</t>
  </si>
  <si>
    <t>9.</t>
  </si>
  <si>
    <t>BAJNOKI PONT</t>
  </si>
  <si>
    <t>5 mp (19) + 2 mp (20) + 20 mp (23) +29 mp (24)</t>
  </si>
  <si>
    <t>30 mp (18) + 5 mp (19) + 8 mp (25)</t>
  </si>
  <si>
    <t>Nagy Kozár Petra</t>
  </si>
  <si>
    <t>2 mp (20)+12 mp (23)</t>
  </si>
  <si>
    <t>10 mp (4)</t>
  </si>
  <si>
    <t>10.</t>
  </si>
  <si>
    <t>5 mp (16) + 55 mp (18)</t>
  </si>
  <si>
    <t>11.</t>
  </si>
  <si>
    <t>35 mp (14) + 32 mp (18)</t>
  </si>
  <si>
    <t>12.</t>
  </si>
  <si>
    <t>13.</t>
  </si>
  <si>
    <t>5 mp (19) + 6 mp (20) + 40 mp (24)</t>
  </si>
  <si>
    <t>14.</t>
  </si>
  <si>
    <t>Hroby Antracit</t>
  </si>
  <si>
    <t>Lukács Lilienn</t>
  </si>
  <si>
    <t>11 mp (23)</t>
  </si>
  <si>
    <t>15.</t>
  </si>
  <si>
    <t>Hroby Huncut</t>
  </si>
  <si>
    <t>16.</t>
  </si>
  <si>
    <t>115 mp (14) + 25 mp (18)</t>
  </si>
  <si>
    <t>17.</t>
  </si>
  <si>
    <t>11 mp (4)</t>
  </si>
  <si>
    <t>18.</t>
  </si>
  <si>
    <t>45 mp (15)</t>
  </si>
  <si>
    <t>19.</t>
  </si>
  <si>
    <t>Pietrosu Kamilla</t>
  </si>
  <si>
    <t>5 mp (16)</t>
  </si>
  <si>
    <t>20.</t>
  </si>
  <si>
    <t>Ousor Gizella</t>
  </si>
  <si>
    <t>21.</t>
  </si>
  <si>
    <t>Ousor Kende</t>
  </si>
  <si>
    <t>22.</t>
  </si>
  <si>
    <t>23.</t>
  </si>
  <si>
    <t>Ousor XII-11 Putna</t>
  </si>
  <si>
    <t>Csurgai Zita</t>
  </si>
  <si>
    <t>Tűzkövesbörc Tanya</t>
  </si>
  <si>
    <t>24.</t>
  </si>
  <si>
    <t>kizárva</t>
  </si>
  <si>
    <t>Ousor (K)Tenkes</t>
  </si>
  <si>
    <t>Csánki Csilla</t>
  </si>
  <si>
    <t>Gurgul Barka</t>
  </si>
  <si>
    <t xml:space="preserve">Kovács Teodóra </t>
  </si>
  <si>
    <t>Lóbarátok Tököli Egyesülete</t>
  </si>
  <si>
    <t>7076 Prislop Bátor</t>
  </si>
  <si>
    <t>Nagy Julianna Dorina</t>
  </si>
  <si>
    <t>Ousor Jótündér Aggtelek</t>
  </si>
  <si>
    <t>Demeter Mónika</t>
  </si>
  <si>
    <t>Gurgul Duhaj</t>
  </si>
  <si>
    <t>Nagy Noémi</t>
  </si>
  <si>
    <t>Hroby F Székely</t>
  </si>
  <si>
    <t>Ferencz Csaba</t>
  </si>
  <si>
    <t>40 mp (18)</t>
  </si>
  <si>
    <t>Koheilan HARGA</t>
  </si>
  <si>
    <t>Nickl Ákos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</si>
</sst>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4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i/>
      <sz val="12"/>
      <name val="Aptos Narrow"/>
      <family val="2"/>
      <scheme val="minor"/>
    </font>
    <font>
      <b/>
      <strike/>
      <sz val="14"/>
      <color theme="1"/>
      <name val="Aptos Narrow"/>
      <family val="2"/>
      <scheme val="minor"/>
    </font>
    <font>
      <strike/>
      <sz val="12"/>
      <color rgb="FF000000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b/>
      <strike/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2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1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1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1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1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0" fillId="0" borderId="7" xfId="0" applyNumberForma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left" vertical="center"/>
    </xf>
    <xf numFmtId="21" fontId="3" fillId="2" borderId="7" xfId="0" applyNumberFormat="1" applyFont="1" applyFill="1" applyBorder="1" applyAlignment="1">
      <alignment horizontal="center" vertical="center" wrapText="1"/>
    </xf>
    <xf numFmtId="21" fontId="3" fillId="2" borderId="5" xfId="0" applyNumberFormat="1" applyFont="1" applyFill="1" applyBorder="1" applyAlignment="1">
      <alignment horizontal="center" vertical="center" wrapText="1"/>
    </xf>
    <xf numFmtId="2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4" fontId="0" fillId="0" borderId="14" xfId="0" applyNumberFormat="1" applyBorder="1" applyAlignment="1">
      <alignment horizontal="left" vertical="center"/>
    </xf>
    <xf numFmtId="164" fontId="0" fillId="0" borderId="1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vertical="center" wrapText="1"/>
    </xf>
    <xf numFmtId="21" fontId="3" fillId="2" borderId="15" xfId="0" applyNumberFormat="1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6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21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21" fontId="0" fillId="0" borderId="5" xfId="0" applyNumberFormat="1" applyBorder="1"/>
    <xf numFmtId="0" fontId="0" fillId="0" borderId="5" xfId="0" applyBorder="1"/>
    <xf numFmtId="21" fontId="0" fillId="0" borderId="1" xfId="0" applyNumberFormat="1" applyBorder="1"/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21" fontId="3" fillId="2" borderId="18" xfId="0" applyNumberFormat="1" applyFont="1" applyFill="1" applyBorder="1" applyAlignment="1">
      <alignment horizontal="center" vertical="center" wrapText="1"/>
    </xf>
    <xf numFmtId="21" fontId="3" fillId="2" borderId="17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21" fontId="3" fillId="2" borderId="23" xfId="0" applyNumberFormat="1" applyFont="1" applyFill="1" applyBorder="1" applyAlignment="1">
      <alignment horizontal="center" vertical="center" wrapText="1"/>
    </xf>
    <xf numFmtId="21" fontId="3" fillId="2" borderId="22" xfId="0" applyNumberFormat="1" applyFont="1" applyFill="1" applyBorder="1" applyAlignment="1">
      <alignment horizontal="center" vertical="center" wrapText="1"/>
    </xf>
    <xf numFmtId="21" fontId="3" fillId="2" borderId="2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1BF1-BFF0-4C65-B362-5158470C125F}">
  <dimension ref="A1:AA7"/>
  <sheetViews>
    <sheetView zoomScale="85" zoomScaleNormal="85" workbookViewId="0">
      <pane xSplit="2" topLeftCell="C1" activePane="topRight" state="frozen"/>
      <selection activeCell="A2" sqref="A2"/>
      <selection pane="topRight" activeCell="C1" sqref="A1:C1048576"/>
    </sheetView>
  </sheetViews>
  <sheetFormatPr defaultColWidth="11.5546875" defaultRowHeight="14.4" x14ac:dyDescent="0.3"/>
  <cols>
    <col min="1" max="1" width="11.5546875" style="10" customWidth="1"/>
    <col min="2" max="2" width="10.88671875" style="10" customWidth="1"/>
    <col min="3" max="3" width="18.5546875" style="19" customWidth="1"/>
    <col min="4" max="4" width="15.109375" style="19" customWidth="1"/>
    <col min="5" max="5" width="16" style="10" customWidth="1"/>
    <col min="6" max="8" width="11.5546875" style="10" hidden="1" customWidth="1"/>
    <col min="9" max="21" width="8" style="10" customWidth="1"/>
    <col min="22" max="24" width="11.5546875" style="10" customWidth="1"/>
    <col min="25" max="25" width="9.6640625" style="10" customWidth="1"/>
    <col min="26" max="26" width="11.5546875" style="22" hidden="1" customWidth="1"/>
    <col min="27" max="27" width="14.5546875" style="10" hidden="1" customWidth="1"/>
    <col min="28" max="28" width="11.5546875" style="10" bestFit="1" customWidth="1"/>
    <col min="29" max="16384" width="11.5546875" style="10"/>
  </cols>
  <sheetData>
    <row r="1" spans="1:27" s="4" customFormat="1" ht="41.4" x14ac:dyDescent="0.3">
      <c r="A1" s="5" t="s">
        <v>0</v>
      </c>
      <c r="B1" s="49" t="s">
        <v>1</v>
      </c>
      <c r="C1" s="5" t="s">
        <v>2</v>
      </c>
      <c r="D1" s="5" t="s">
        <v>3</v>
      </c>
      <c r="E1" s="6" t="s">
        <v>4</v>
      </c>
      <c r="F1" s="58" t="s">
        <v>5</v>
      </c>
      <c r="G1" s="58" t="s">
        <v>6</v>
      </c>
      <c r="H1" s="59" t="s">
        <v>7</v>
      </c>
      <c r="I1" s="59">
        <v>1</v>
      </c>
      <c r="J1" s="59">
        <v>2</v>
      </c>
      <c r="K1" s="59">
        <v>3</v>
      </c>
      <c r="L1" s="59">
        <v>4</v>
      </c>
      <c r="M1" s="59">
        <v>5</v>
      </c>
      <c r="N1" s="59">
        <v>6</v>
      </c>
      <c r="O1" s="59">
        <v>7</v>
      </c>
      <c r="P1" s="59">
        <v>8</v>
      </c>
      <c r="Q1" s="59">
        <v>9</v>
      </c>
      <c r="R1" s="59">
        <v>10</v>
      </c>
      <c r="S1" s="59">
        <v>11</v>
      </c>
      <c r="T1" s="59">
        <v>12</v>
      </c>
      <c r="U1" s="59">
        <v>13</v>
      </c>
      <c r="V1" s="59" t="s">
        <v>8</v>
      </c>
      <c r="W1" s="60" t="s">
        <v>9</v>
      </c>
      <c r="X1" s="59" t="s">
        <v>10</v>
      </c>
      <c r="Y1" s="60" t="s">
        <v>11</v>
      </c>
      <c r="Z1" s="73" t="s">
        <v>0</v>
      </c>
      <c r="AA1" s="72" t="s">
        <v>3</v>
      </c>
    </row>
    <row r="2" spans="1:27" ht="35.1" customHeight="1" x14ac:dyDescent="0.3">
      <c r="A2" s="7">
        <f>Z2</f>
        <v>1</v>
      </c>
      <c r="B2" s="7">
        <v>2</v>
      </c>
      <c r="C2" s="48" t="s">
        <v>12</v>
      </c>
      <c r="D2" s="48" t="s">
        <v>13</v>
      </c>
      <c r="E2" s="57" t="s">
        <v>14</v>
      </c>
      <c r="F2" s="27"/>
      <c r="G2" s="27"/>
      <c r="H2" s="27"/>
      <c r="I2" s="25">
        <v>1</v>
      </c>
      <c r="J2" s="25">
        <v>1</v>
      </c>
      <c r="K2" s="25">
        <v>1</v>
      </c>
      <c r="L2" s="44">
        <v>1</v>
      </c>
      <c r="M2" s="25">
        <v>1</v>
      </c>
      <c r="N2" s="25">
        <v>1</v>
      </c>
      <c r="O2" s="25">
        <v>1</v>
      </c>
      <c r="P2" s="25">
        <v>1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25">
        <v>0</v>
      </c>
      <c r="W2" s="25"/>
      <c r="X2" s="40">
        <f>H2-TIME(0,0,W2)</f>
        <v>0</v>
      </c>
      <c r="Y2" s="25">
        <f>SUM(I2:U2)</f>
        <v>13</v>
      </c>
      <c r="Z2" s="43">
        <v>1</v>
      </c>
      <c r="AA2" s="62" t="str">
        <f>D2</f>
        <v>Szabados Júlia</v>
      </c>
    </row>
    <row r="3" spans="1:27" ht="35.1" customHeight="1" x14ac:dyDescent="0.3">
      <c r="A3" s="7">
        <f>Z3</f>
        <v>2</v>
      </c>
      <c r="B3" s="7">
        <v>1</v>
      </c>
      <c r="C3" s="48" t="s">
        <v>15</v>
      </c>
      <c r="D3" s="48" t="s">
        <v>16</v>
      </c>
      <c r="E3" s="48" t="s">
        <v>14</v>
      </c>
      <c r="F3" s="27"/>
      <c r="G3" s="27"/>
      <c r="H3" s="27"/>
      <c r="I3" s="62">
        <v>1</v>
      </c>
      <c r="J3" s="62">
        <v>1</v>
      </c>
      <c r="K3" s="62">
        <v>0</v>
      </c>
      <c r="L3" s="63">
        <v>1</v>
      </c>
      <c r="M3" s="62">
        <v>1</v>
      </c>
      <c r="N3" s="62">
        <v>1</v>
      </c>
      <c r="O3" s="62">
        <v>1</v>
      </c>
      <c r="P3" s="62">
        <v>1</v>
      </c>
      <c r="Q3" s="62">
        <v>1</v>
      </c>
      <c r="R3" s="62">
        <v>1</v>
      </c>
      <c r="S3" s="62">
        <v>1</v>
      </c>
      <c r="T3" s="62">
        <v>1</v>
      </c>
      <c r="U3" s="62">
        <v>1</v>
      </c>
      <c r="V3" s="62">
        <v>0</v>
      </c>
      <c r="W3" s="62"/>
      <c r="X3" s="61">
        <f>H3-TIME(0,0,W3)</f>
        <v>0</v>
      </c>
      <c r="Y3" s="62">
        <f>SUM(I3:U3)</f>
        <v>12</v>
      </c>
      <c r="Z3" s="64">
        <v>2</v>
      </c>
      <c r="AA3" s="62" t="str">
        <f>D3</f>
        <v>Al-Mahdawi Sarah</v>
      </c>
    </row>
    <row r="4" spans="1:27" ht="35.1" customHeight="1" x14ac:dyDescent="0.3">
      <c r="A4" s="50">
        <f>Z4</f>
        <v>2</v>
      </c>
      <c r="B4" s="50">
        <v>3</v>
      </c>
      <c r="C4" s="54" t="s">
        <v>17</v>
      </c>
      <c r="D4" s="54" t="s">
        <v>18</v>
      </c>
      <c r="E4" s="54" t="s">
        <v>14</v>
      </c>
      <c r="F4" s="27"/>
      <c r="G4" s="27"/>
      <c r="H4" s="27"/>
      <c r="I4" s="52">
        <v>1</v>
      </c>
      <c r="J4" s="52">
        <v>1</v>
      </c>
      <c r="K4" s="52">
        <v>0</v>
      </c>
      <c r="L4" s="52">
        <v>1</v>
      </c>
      <c r="M4" s="52">
        <v>1</v>
      </c>
      <c r="N4" s="52">
        <v>1</v>
      </c>
      <c r="O4" s="52">
        <v>1</v>
      </c>
      <c r="P4" s="52">
        <v>1</v>
      </c>
      <c r="Q4" s="52">
        <v>1</v>
      </c>
      <c r="R4" s="52">
        <v>1</v>
      </c>
      <c r="S4" s="52">
        <v>1</v>
      </c>
      <c r="T4" s="52">
        <v>1</v>
      </c>
      <c r="U4" s="52">
        <v>1</v>
      </c>
      <c r="V4" s="52">
        <v>0</v>
      </c>
      <c r="W4" s="52"/>
      <c r="X4" s="51">
        <f>H4-TIME(0,0,W4)</f>
        <v>0</v>
      </c>
      <c r="Y4" s="52">
        <f>SUM(I4:U4)</f>
        <v>12</v>
      </c>
      <c r="Z4" s="53">
        <v>2</v>
      </c>
      <c r="AA4" s="52" t="str">
        <f>D4</f>
        <v>Rödönyi Anna</v>
      </c>
    </row>
    <row r="5" spans="1:27" ht="35.1" customHeight="1" x14ac:dyDescent="0.3">
      <c r="A5" s="7">
        <f>Z5</f>
        <v>3</v>
      </c>
      <c r="B5" s="7">
        <v>23</v>
      </c>
      <c r="C5" s="46" t="s">
        <v>19</v>
      </c>
      <c r="D5" s="46" t="s">
        <v>20</v>
      </c>
      <c r="E5" s="46" t="s">
        <v>21</v>
      </c>
      <c r="F5" s="27">
        <v>0.46504629629629629</v>
      </c>
      <c r="G5" s="27">
        <v>0.47025462962962961</v>
      </c>
      <c r="H5" s="27">
        <v>0</v>
      </c>
      <c r="I5" s="25">
        <v>1</v>
      </c>
      <c r="J5" s="25">
        <v>0</v>
      </c>
      <c r="K5" s="25">
        <v>0</v>
      </c>
      <c r="L5" s="25">
        <v>1</v>
      </c>
      <c r="M5" s="25">
        <v>1</v>
      </c>
      <c r="N5" s="25">
        <v>1</v>
      </c>
      <c r="O5" s="25">
        <v>1</v>
      </c>
      <c r="P5" s="25">
        <v>1</v>
      </c>
      <c r="Q5" s="25">
        <v>1</v>
      </c>
      <c r="R5" s="25">
        <v>1</v>
      </c>
      <c r="S5" s="25">
        <v>1</v>
      </c>
      <c r="T5" s="25">
        <v>1</v>
      </c>
      <c r="U5" s="25">
        <v>1</v>
      </c>
      <c r="V5" s="25">
        <v>0</v>
      </c>
      <c r="W5" s="25"/>
      <c r="X5" s="40">
        <f>H5-TIME(0,0,W5)</f>
        <v>0</v>
      </c>
      <c r="Y5" s="25">
        <f>SUM(I5:U5)</f>
        <v>11</v>
      </c>
      <c r="Z5" s="43">
        <v>3</v>
      </c>
      <c r="AA5" s="25" t="str">
        <f>D5</f>
        <v>Rege Adél</v>
      </c>
    </row>
    <row r="7" spans="1:27" ht="31.2" x14ac:dyDescent="0.3">
      <c r="C7" s="68" t="s">
        <v>22</v>
      </c>
    </row>
  </sheetData>
  <sortState xmlns:xlrd2="http://schemas.microsoft.com/office/spreadsheetml/2017/richdata2" ref="A2:AA5">
    <sortCondition descending="1" ref="Y2:Y5"/>
    <sortCondition ref="X2:X5"/>
  </sortState>
  <conditionalFormatting sqref="C1">
    <cfRule type="duplicateValues" dxfId="28" priority="9"/>
  </conditionalFormatting>
  <conditionalFormatting sqref="C2:C5">
    <cfRule type="duplicateValues" dxfId="27" priority="11"/>
  </conditionalFormatting>
  <conditionalFormatting sqref="D1">
    <cfRule type="duplicateValues" dxfId="26" priority="10"/>
  </conditionalFormatting>
  <conditionalFormatting sqref="D2:D5">
    <cfRule type="duplicateValues" dxfId="25" priority="12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&amp;C&amp;"-,Félkövér"&amp;14HUCULÖSVÉNY 
KEZDŐ VEZETŐSZÁRAS -  HIVATALOS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42E2-DC6F-4799-B1E4-CF45BE156393}">
  <dimension ref="A1:AS1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K19" sqref="AK19"/>
    </sheetView>
  </sheetViews>
  <sheetFormatPr defaultColWidth="11.5546875" defaultRowHeight="14.4" x14ac:dyDescent="0.3"/>
  <cols>
    <col min="1" max="1" width="10.88671875" style="10" hidden="1" customWidth="1"/>
    <col min="2" max="2" width="10.6640625" style="10" customWidth="1"/>
    <col min="3" max="3" width="17.88671875" style="19" customWidth="1"/>
    <col min="4" max="4" width="14.44140625" style="37" customWidth="1"/>
    <col min="5" max="5" width="16.44140625" style="10" customWidth="1"/>
    <col min="6" max="6" width="9.33203125" style="10" customWidth="1"/>
    <col min="7" max="7" width="9.6640625" style="10" bestFit="1" customWidth="1"/>
    <col min="8" max="8" width="8.6640625" style="10" customWidth="1"/>
    <col min="9" max="35" width="6.44140625" style="10" customWidth="1"/>
    <col min="36" max="36" width="11.5546875" style="10" customWidth="1"/>
    <col min="37" max="37" width="13.44140625" style="19" customWidth="1"/>
    <col min="38" max="38" width="12" style="19" customWidth="1"/>
    <col min="39" max="39" width="8.44140625" style="10" customWidth="1"/>
    <col min="40" max="40" width="12.5546875" style="10" customWidth="1"/>
    <col min="41" max="41" width="10" style="10" bestFit="1" customWidth="1"/>
    <col min="42" max="42" width="9.88671875" style="10" customWidth="1"/>
    <col min="43" max="43" width="12" style="22" customWidth="1"/>
    <col min="44" max="44" width="14.109375" style="10" customWidth="1"/>
    <col min="45" max="16384" width="11.5546875" style="10"/>
  </cols>
  <sheetData>
    <row r="1" spans="1:45" s="4" customFormat="1" ht="41.4" x14ac:dyDescent="0.3">
      <c r="A1" s="24" t="s">
        <v>1</v>
      </c>
      <c r="B1" s="5" t="s">
        <v>0</v>
      </c>
      <c r="C1" s="5" t="s">
        <v>2</v>
      </c>
      <c r="D1" s="3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6">
        <v>23</v>
      </c>
      <c r="AF1" s="6">
        <v>24</v>
      </c>
      <c r="AG1" s="6">
        <v>25</v>
      </c>
      <c r="AH1" s="6">
        <v>26</v>
      </c>
      <c r="AI1" s="6">
        <v>27</v>
      </c>
      <c r="AJ1" s="5" t="s">
        <v>129</v>
      </c>
      <c r="AK1" s="5" t="s">
        <v>23</v>
      </c>
      <c r="AL1" s="5" t="s">
        <v>24</v>
      </c>
      <c r="AM1" s="6" t="s">
        <v>8</v>
      </c>
      <c r="AN1" s="5" t="s">
        <v>9</v>
      </c>
      <c r="AO1" s="6" t="s">
        <v>10</v>
      </c>
      <c r="AP1" s="5" t="s">
        <v>11</v>
      </c>
      <c r="AQ1" s="21" t="s">
        <v>0</v>
      </c>
      <c r="AR1" s="6" t="s">
        <v>3</v>
      </c>
      <c r="AS1" s="68" t="s">
        <v>151</v>
      </c>
    </row>
    <row r="2" spans="1:45" ht="48" customHeight="1" x14ac:dyDescent="0.3">
      <c r="A2" s="7">
        <v>8</v>
      </c>
      <c r="B2" s="7" t="str">
        <f>AQ2</f>
        <v>1.</v>
      </c>
      <c r="C2" s="15" t="s">
        <v>64</v>
      </c>
      <c r="D2" s="15" t="s">
        <v>121</v>
      </c>
      <c r="E2" s="9" t="s">
        <v>53</v>
      </c>
      <c r="F2" s="38">
        <v>0.69026620370370373</v>
      </c>
      <c r="G2" s="38">
        <v>0.71894675925925922</v>
      </c>
      <c r="H2" s="39">
        <f t="shared" ref="H2:H10" si="0">G2-F2</f>
        <v>2.8680555555555487E-2</v>
      </c>
      <c r="I2" s="25">
        <v>1</v>
      </c>
      <c r="J2" s="25">
        <v>1</v>
      </c>
      <c r="K2" s="25">
        <v>1</v>
      </c>
      <c r="L2" s="25">
        <v>0</v>
      </c>
      <c r="M2" s="25">
        <v>1</v>
      </c>
      <c r="N2" s="25">
        <v>1</v>
      </c>
      <c r="O2" s="25">
        <v>1</v>
      </c>
      <c r="P2" s="25">
        <v>0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25">
        <v>1</v>
      </c>
      <c r="W2" s="25">
        <v>1</v>
      </c>
      <c r="X2" s="25">
        <v>1</v>
      </c>
      <c r="Y2" s="25">
        <v>1</v>
      </c>
      <c r="Z2" s="25">
        <v>1</v>
      </c>
      <c r="AA2" s="25">
        <v>1</v>
      </c>
      <c r="AB2" s="25">
        <v>1</v>
      </c>
      <c r="AC2" s="25">
        <v>1</v>
      </c>
      <c r="AD2" s="25">
        <v>1</v>
      </c>
      <c r="AE2" s="25">
        <v>1</v>
      </c>
      <c r="AF2" s="25">
        <v>0</v>
      </c>
      <c r="AG2" s="25">
        <v>1</v>
      </c>
      <c r="AH2" s="25">
        <v>1</v>
      </c>
      <c r="AI2" s="25">
        <v>1</v>
      </c>
      <c r="AJ2" s="25">
        <v>1</v>
      </c>
      <c r="AK2" s="25"/>
      <c r="AL2" s="25"/>
      <c r="AM2" s="25">
        <v>0</v>
      </c>
      <c r="AN2" s="25">
        <v>0</v>
      </c>
      <c r="AO2" s="40">
        <f t="shared" ref="AO2:AO10" si="1">H2-TIME(0,0,AN2)</f>
        <v>2.8680555555555487E-2</v>
      </c>
      <c r="AP2" s="25">
        <f t="shared" ref="AP2:AP10" si="2">SUM(I2:AI2)</f>
        <v>24</v>
      </c>
      <c r="AQ2" s="23" t="s">
        <v>131</v>
      </c>
      <c r="AR2" s="1" t="str">
        <f t="shared" ref="AR2:AR10" si="3">D2</f>
        <v>Asperján Eszter</v>
      </c>
      <c r="AS2" s="10">
        <v>100</v>
      </c>
    </row>
    <row r="3" spans="1:45" ht="48" customHeight="1" x14ac:dyDescent="0.3">
      <c r="A3" s="7">
        <v>1</v>
      </c>
      <c r="B3" s="7" t="str">
        <f>AQ3</f>
        <v>2.</v>
      </c>
      <c r="C3" s="15" t="s">
        <v>192</v>
      </c>
      <c r="D3" s="15" t="s">
        <v>193</v>
      </c>
      <c r="E3" s="9" t="s">
        <v>194</v>
      </c>
      <c r="F3" s="38">
        <v>0.6817361111111111</v>
      </c>
      <c r="G3" s="38">
        <v>0.71577546296296302</v>
      </c>
      <c r="H3" s="39">
        <f t="shared" si="0"/>
        <v>3.4039351851851918E-2</v>
      </c>
      <c r="I3" s="25">
        <v>0</v>
      </c>
      <c r="J3" s="25">
        <v>1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>
        <v>1</v>
      </c>
      <c r="R3" s="25">
        <v>0</v>
      </c>
      <c r="S3" s="25">
        <v>1</v>
      </c>
      <c r="T3" s="25">
        <v>1</v>
      </c>
      <c r="U3" s="25">
        <v>1</v>
      </c>
      <c r="V3" s="25">
        <v>1</v>
      </c>
      <c r="W3" s="25">
        <v>1</v>
      </c>
      <c r="X3" s="25">
        <v>1</v>
      </c>
      <c r="Y3" s="25">
        <v>1</v>
      </c>
      <c r="Z3" s="25">
        <v>1</v>
      </c>
      <c r="AA3" s="25">
        <v>1</v>
      </c>
      <c r="AB3" s="25">
        <v>1</v>
      </c>
      <c r="AC3" s="25">
        <v>0</v>
      </c>
      <c r="AD3" s="25">
        <v>1</v>
      </c>
      <c r="AE3" s="25">
        <v>1</v>
      </c>
      <c r="AF3" s="25">
        <v>0</v>
      </c>
      <c r="AG3" s="25">
        <v>1</v>
      </c>
      <c r="AH3" s="25">
        <v>1</v>
      </c>
      <c r="AI3" s="25">
        <v>0</v>
      </c>
      <c r="AJ3" s="25">
        <v>1</v>
      </c>
      <c r="AK3" s="25"/>
      <c r="AL3" s="25"/>
      <c r="AM3" s="25">
        <v>0</v>
      </c>
      <c r="AN3" s="25">
        <v>0</v>
      </c>
      <c r="AO3" s="40">
        <f t="shared" si="1"/>
        <v>3.4039351851851918E-2</v>
      </c>
      <c r="AP3" s="25">
        <f t="shared" si="2"/>
        <v>22</v>
      </c>
      <c r="AQ3" s="23" t="s">
        <v>133</v>
      </c>
      <c r="AR3" s="1" t="str">
        <f t="shared" si="3"/>
        <v xml:space="preserve">Kovács Teodóra </v>
      </c>
      <c r="AS3" s="10">
        <v>99</v>
      </c>
    </row>
    <row r="4" spans="1:45" ht="48" customHeight="1" x14ac:dyDescent="0.3">
      <c r="A4" s="7">
        <v>2</v>
      </c>
      <c r="B4" s="7" t="str">
        <f>AQ4</f>
        <v>3.</v>
      </c>
      <c r="C4" s="16" t="s">
        <v>195</v>
      </c>
      <c r="D4" s="16" t="s">
        <v>196</v>
      </c>
      <c r="E4" s="12" t="s">
        <v>14</v>
      </c>
      <c r="F4" s="38">
        <v>0.6935648148148148</v>
      </c>
      <c r="G4" s="38">
        <v>0.71417824074074077</v>
      </c>
      <c r="H4" s="39">
        <f t="shared" si="0"/>
        <v>2.0613425925925966E-2</v>
      </c>
      <c r="I4" s="25">
        <v>1</v>
      </c>
      <c r="J4" s="25">
        <v>1</v>
      </c>
      <c r="K4" s="25">
        <v>1</v>
      </c>
      <c r="L4" s="25">
        <v>0</v>
      </c>
      <c r="M4" s="25">
        <v>0</v>
      </c>
      <c r="N4" s="25">
        <v>1</v>
      </c>
      <c r="O4" s="25">
        <v>1</v>
      </c>
      <c r="P4" s="25">
        <v>1</v>
      </c>
      <c r="Q4" s="25">
        <v>0</v>
      </c>
      <c r="R4" s="25">
        <v>1</v>
      </c>
      <c r="S4" s="25">
        <v>0</v>
      </c>
      <c r="T4" s="25">
        <v>1</v>
      </c>
      <c r="U4" s="25">
        <v>1</v>
      </c>
      <c r="V4" s="25">
        <v>1</v>
      </c>
      <c r="W4" s="25">
        <v>1</v>
      </c>
      <c r="X4" s="25">
        <v>1</v>
      </c>
      <c r="Y4" s="25">
        <v>1</v>
      </c>
      <c r="Z4" s="25">
        <v>1</v>
      </c>
      <c r="AA4" s="25">
        <v>1</v>
      </c>
      <c r="AB4" s="25">
        <v>1</v>
      </c>
      <c r="AC4" s="25">
        <v>1</v>
      </c>
      <c r="AD4" s="25">
        <v>0</v>
      </c>
      <c r="AE4" s="25">
        <v>1</v>
      </c>
      <c r="AF4" s="25">
        <v>1</v>
      </c>
      <c r="AG4" s="25">
        <v>1</v>
      </c>
      <c r="AH4" s="25">
        <v>0</v>
      </c>
      <c r="AI4" s="25">
        <v>1</v>
      </c>
      <c r="AJ4" s="25">
        <v>1</v>
      </c>
      <c r="AK4" s="25"/>
      <c r="AL4" s="25"/>
      <c r="AM4" s="25">
        <v>0</v>
      </c>
      <c r="AN4" s="25">
        <v>0</v>
      </c>
      <c r="AO4" s="40">
        <f t="shared" si="1"/>
        <v>2.0613425925925966E-2</v>
      </c>
      <c r="AP4" s="25">
        <f t="shared" si="2"/>
        <v>21</v>
      </c>
      <c r="AQ4" s="23" t="s">
        <v>135</v>
      </c>
      <c r="AR4" s="1" t="str">
        <f t="shared" si="3"/>
        <v>Nagy Julianna Dorina</v>
      </c>
      <c r="AS4" s="10">
        <v>98</v>
      </c>
    </row>
    <row r="5" spans="1:45" ht="48" customHeight="1" x14ac:dyDescent="0.3">
      <c r="A5" s="7">
        <v>9</v>
      </c>
      <c r="B5" s="7" t="str">
        <f>AQ5</f>
        <v>4.</v>
      </c>
      <c r="C5" s="17" t="s">
        <v>197</v>
      </c>
      <c r="D5" s="17" t="s">
        <v>193</v>
      </c>
      <c r="E5" s="14" t="s">
        <v>194</v>
      </c>
      <c r="F5" s="38">
        <v>0.71859953703703705</v>
      </c>
      <c r="G5" s="38">
        <v>0.74202546296296301</v>
      </c>
      <c r="H5" s="39">
        <f t="shared" si="0"/>
        <v>2.3425925925925961E-2</v>
      </c>
      <c r="I5" s="25">
        <v>0</v>
      </c>
      <c r="J5" s="25">
        <v>0</v>
      </c>
      <c r="K5" s="25">
        <v>1</v>
      </c>
      <c r="L5" s="25">
        <v>1</v>
      </c>
      <c r="M5" s="25">
        <v>0</v>
      </c>
      <c r="N5" s="25">
        <v>1</v>
      </c>
      <c r="O5" s="25">
        <v>1</v>
      </c>
      <c r="P5" s="25">
        <v>0</v>
      </c>
      <c r="Q5" s="25">
        <v>0</v>
      </c>
      <c r="R5" s="25">
        <v>1</v>
      </c>
      <c r="S5" s="25">
        <v>1</v>
      </c>
      <c r="T5" s="25">
        <v>1</v>
      </c>
      <c r="U5" s="25">
        <v>1</v>
      </c>
      <c r="V5" s="25">
        <v>1</v>
      </c>
      <c r="W5" s="25">
        <v>1</v>
      </c>
      <c r="X5" s="25">
        <v>1</v>
      </c>
      <c r="Y5" s="25">
        <v>1</v>
      </c>
      <c r="Z5" s="25">
        <v>1</v>
      </c>
      <c r="AA5" s="25">
        <v>1</v>
      </c>
      <c r="AB5" s="25">
        <v>1</v>
      </c>
      <c r="AC5" s="25">
        <v>1</v>
      </c>
      <c r="AD5" s="25">
        <v>1</v>
      </c>
      <c r="AE5" s="25">
        <v>1</v>
      </c>
      <c r="AF5" s="25">
        <v>1</v>
      </c>
      <c r="AG5" s="25">
        <v>1</v>
      </c>
      <c r="AH5" s="25">
        <v>1</v>
      </c>
      <c r="AI5" s="25">
        <v>0</v>
      </c>
      <c r="AJ5" s="25">
        <v>1</v>
      </c>
      <c r="AK5" s="25"/>
      <c r="AL5" s="25"/>
      <c r="AM5" s="25">
        <v>0</v>
      </c>
      <c r="AN5" s="25">
        <v>0</v>
      </c>
      <c r="AO5" s="40">
        <f t="shared" si="1"/>
        <v>2.3425925925925961E-2</v>
      </c>
      <c r="AP5" s="25">
        <f t="shared" si="2"/>
        <v>21</v>
      </c>
      <c r="AQ5" s="23" t="s">
        <v>137</v>
      </c>
      <c r="AR5" s="1" t="str">
        <f t="shared" si="3"/>
        <v xml:space="preserve">Kovács Teodóra </v>
      </c>
      <c r="AS5" s="10">
        <v>97</v>
      </c>
    </row>
    <row r="6" spans="1:45" ht="48" customHeight="1" x14ac:dyDescent="0.3">
      <c r="A6" s="7">
        <v>7</v>
      </c>
      <c r="B6" s="7" t="str">
        <f>AQ6</f>
        <v>5.</v>
      </c>
      <c r="C6" s="16" t="s">
        <v>71</v>
      </c>
      <c r="D6" s="16" t="s">
        <v>198</v>
      </c>
      <c r="E6" s="12" t="s">
        <v>14</v>
      </c>
      <c r="F6" s="38">
        <v>0.68555555555555558</v>
      </c>
      <c r="G6" s="38">
        <v>0.71496527777777774</v>
      </c>
      <c r="H6" s="39">
        <f t="shared" si="0"/>
        <v>2.9409722222222157E-2</v>
      </c>
      <c r="I6" s="25">
        <v>1</v>
      </c>
      <c r="J6" s="25">
        <v>1</v>
      </c>
      <c r="K6" s="25">
        <v>1</v>
      </c>
      <c r="L6" s="25">
        <v>0</v>
      </c>
      <c r="M6" s="25">
        <v>1</v>
      </c>
      <c r="N6" s="25">
        <v>1</v>
      </c>
      <c r="O6" s="25">
        <v>1</v>
      </c>
      <c r="P6" s="25">
        <v>1</v>
      </c>
      <c r="Q6" s="25">
        <v>1</v>
      </c>
      <c r="R6" s="25">
        <v>1</v>
      </c>
      <c r="S6" s="25">
        <v>0</v>
      </c>
      <c r="T6" s="25">
        <v>0</v>
      </c>
      <c r="U6" s="25">
        <v>1</v>
      </c>
      <c r="V6" s="25">
        <v>1</v>
      </c>
      <c r="W6" s="25">
        <v>1</v>
      </c>
      <c r="X6" s="25">
        <v>1</v>
      </c>
      <c r="Y6" s="25">
        <v>0</v>
      </c>
      <c r="Z6" s="25">
        <v>1</v>
      </c>
      <c r="AA6" s="25">
        <v>1</v>
      </c>
      <c r="AB6" s="25">
        <v>1</v>
      </c>
      <c r="AC6" s="25">
        <v>1</v>
      </c>
      <c r="AD6" s="25">
        <v>0</v>
      </c>
      <c r="AE6" s="25">
        <v>1</v>
      </c>
      <c r="AF6" s="25">
        <v>0</v>
      </c>
      <c r="AG6" s="25">
        <v>1</v>
      </c>
      <c r="AH6" s="25">
        <v>1</v>
      </c>
      <c r="AI6" s="25">
        <v>1</v>
      </c>
      <c r="AJ6" s="25">
        <v>1</v>
      </c>
      <c r="AK6" s="25"/>
      <c r="AL6" s="25"/>
      <c r="AM6" s="25">
        <v>0</v>
      </c>
      <c r="AN6" s="25">
        <v>0</v>
      </c>
      <c r="AO6" s="40">
        <f t="shared" si="1"/>
        <v>2.9409722222222157E-2</v>
      </c>
      <c r="AP6" s="25">
        <f t="shared" si="2"/>
        <v>21</v>
      </c>
      <c r="AQ6" s="23" t="s">
        <v>139</v>
      </c>
      <c r="AR6" s="1" t="str">
        <f t="shared" si="3"/>
        <v>Demeter Mónika</v>
      </c>
      <c r="AS6" s="10">
        <v>96</v>
      </c>
    </row>
    <row r="7" spans="1:45" ht="48" customHeight="1" x14ac:dyDescent="0.3">
      <c r="A7" s="7">
        <v>6</v>
      </c>
      <c r="B7" s="7" t="str">
        <f>AQ7</f>
        <v>6.</v>
      </c>
      <c r="C7" s="15" t="s">
        <v>199</v>
      </c>
      <c r="D7" s="15" t="s">
        <v>200</v>
      </c>
      <c r="E7" s="9" t="s">
        <v>14</v>
      </c>
      <c r="F7" s="38">
        <v>0.7083680555555556</v>
      </c>
      <c r="G7" s="38">
        <v>0.7365856481481482</v>
      </c>
      <c r="H7" s="39">
        <f t="shared" si="0"/>
        <v>2.82175925925926E-2</v>
      </c>
      <c r="I7" s="25">
        <v>1</v>
      </c>
      <c r="J7" s="25">
        <v>1</v>
      </c>
      <c r="K7" s="25">
        <v>1</v>
      </c>
      <c r="L7" s="25">
        <v>0</v>
      </c>
      <c r="M7" s="25">
        <v>0</v>
      </c>
      <c r="N7" s="25">
        <v>1</v>
      </c>
      <c r="O7" s="25">
        <v>1</v>
      </c>
      <c r="P7" s="25">
        <v>0</v>
      </c>
      <c r="Q7" s="25">
        <v>0</v>
      </c>
      <c r="R7" s="25">
        <v>1</v>
      </c>
      <c r="S7" s="25">
        <v>1</v>
      </c>
      <c r="T7" s="25">
        <v>1</v>
      </c>
      <c r="U7" s="25">
        <v>1</v>
      </c>
      <c r="V7" s="25">
        <v>1</v>
      </c>
      <c r="W7" s="25">
        <v>1</v>
      </c>
      <c r="X7" s="25">
        <v>1</v>
      </c>
      <c r="Y7" s="25">
        <v>1</v>
      </c>
      <c r="Z7" s="25">
        <v>1</v>
      </c>
      <c r="AA7" s="25">
        <v>1</v>
      </c>
      <c r="AB7" s="25">
        <v>0</v>
      </c>
      <c r="AC7" s="25">
        <v>0</v>
      </c>
      <c r="AD7" s="25">
        <v>1</v>
      </c>
      <c r="AE7" s="25">
        <v>1</v>
      </c>
      <c r="AF7" s="25">
        <v>0</v>
      </c>
      <c r="AG7" s="25">
        <v>1</v>
      </c>
      <c r="AH7" s="25">
        <v>1</v>
      </c>
      <c r="AI7" s="25">
        <v>0</v>
      </c>
      <c r="AJ7" s="25">
        <v>1</v>
      </c>
      <c r="AK7" s="25"/>
      <c r="AL7" s="25"/>
      <c r="AM7" s="25">
        <v>0</v>
      </c>
      <c r="AN7" s="25">
        <v>0</v>
      </c>
      <c r="AO7" s="40">
        <f t="shared" si="1"/>
        <v>2.82175925925926E-2</v>
      </c>
      <c r="AP7" s="25">
        <f t="shared" si="2"/>
        <v>19</v>
      </c>
      <c r="AQ7" s="23" t="s">
        <v>142</v>
      </c>
      <c r="AR7" s="1" t="str">
        <f t="shared" si="3"/>
        <v>Nagy Noémi</v>
      </c>
      <c r="AS7" s="10">
        <v>95</v>
      </c>
    </row>
    <row r="8" spans="1:45" ht="48" customHeight="1" x14ac:dyDescent="0.3">
      <c r="A8" s="7">
        <v>4</v>
      </c>
      <c r="B8" s="7" t="str">
        <f>AQ8</f>
        <v>7.</v>
      </c>
      <c r="C8" s="15" t="s">
        <v>201</v>
      </c>
      <c r="D8" s="15" t="s">
        <v>202</v>
      </c>
      <c r="E8" s="9" t="s">
        <v>187</v>
      </c>
      <c r="F8" s="38">
        <v>0.70172453703703708</v>
      </c>
      <c r="G8" s="38">
        <v>0.72923611111111108</v>
      </c>
      <c r="H8" s="39">
        <f t="shared" si="0"/>
        <v>2.7511574074074008E-2</v>
      </c>
      <c r="I8" s="25">
        <v>1</v>
      </c>
      <c r="J8" s="25">
        <v>0</v>
      </c>
      <c r="K8" s="25">
        <v>1</v>
      </c>
      <c r="L8" s="25">
        <v>0</v>
      </c>
      <c r="M8" s="25">
        <v>0</v>
      </c>
      <c r="N8" s="25">
        <v>1</v>
      </c>
      <c r="O8" s="25">
        <v>0</v>
      </c>
      <c r="P8" s="25">
        <v>1</v>
      </c>
      <c r="Q8" s="25">
        <v>0</v>
      </c>
      <c r="R8" s="25">
        <v>1</v>
      </c>
      <c r="S8" s="25">
        <v>1</v>
      </c>
      <c r="T8" s="25">
        <v>1</v>
      </c>
      <c r="U8" s="25">
        <v>1</v>
      </c>
      <c r="V8" s="25">
        <v>1</v>
      </c>
      <c r="W8" s="25">
        <v>1</v>
      </c>
      <c r="X8" s="25">
        <v>1</v>
      </c>
      <c r="Y8" s="25">
        <v>1</v>
      </c>
      <c r="Z8" s="25">
        <v>1</v>
      </c>
      <c r="AA8" s="25">
        <v>1</v>
      </c>
      <c r="AB8" s="25">
        <v>1</v>
      </c>
      <c r="AC8" s="25">
        <v>1</v>
      </c>
      <c r="AD8" s="25">
        <v>0</v>
      </c>
      <c r="AE8" s="25">
        <v>1</v>
      </c>
      <c r="AF8" s="25">
        <v>0</v>
      </c>
      <c r="AG8" s="25">
        <v>1</v>
      </c>
      <c r="AH8" s="25">
        <v>0</v>
      </c>
      <c r="AI8" s="25">
        <v>0</v>
      </c>
      <c r="AJ8" s="25">
        <v>1</v>
      </c>
      <c r="AK8" s="25"/>
      <c r="AL8" s="25"/>
      <c r="AM8" s="25">
        <v>0</v>
      </c>
      <c r="AN8" s="25">
        <v>0</v>
      </c>
      <c r="AO8" s="40">
        <f t="shared" si="1"/>
        <v>2.7511574074074008E-2</v>
      </c>
      <c r="AP8" s="25">
        <f t="shared" si="2"/>
        <v>18</v>
      </c>
      <c r="AQ8" s="23" t="s">
        <v>145</v>
      </c>
      <c r="AR8" s="1" t="str">
        <f t="shared" si="3"/>
        <v>Ferencz Csaba</v>
      </c>
      <c r="AS8" s="10">
        <v>94</v>
      </c>
    </row>
    <row r="9" spans="1:45" ht="48" customHeight="1" x14ac:dyDescent="0.3">
      <c r="A9" s="7">
        <v>5</v>
      </c>
      <c r="B9" s="7" t="str">
        <f>AQ9</f>
        <v>8.</v>
      </c>
      <c r="C9" s="16" t="s">
        <v>41</v>
      </c>
      <c r="D9" s="16" t="s">
        <v>42</v>
      </c>
      <c r="E9" s="12" t="s">
        <v>14</v>
      </c>
      <c r="F9" s="38">
        <v>0.70474537037037033</v>
      </c>
      <c r="G9" s="38">
        <v>0.73145833333333332</v>
      </c>
      <c r="H9" s="39">
        <f t="shared" si="0"/>
        <v>2.6712962962962994E-2</v>
      </c>
      <c r="I9" s="25">
        <v>0</v>
      </c>
      <c r="J9" s="25">
        <v>1</v>
      </c>
      <c r="K9" s="25">
        <v>1</v>
      </c>
      <c r="L9" s="25">
        <v>0</v>
      </c>
      <c r="M9" s="25">
        <v>1</v>
      </c>
      <c r="N9" s="25">
        <v>1</v>
      </c>
      <c r="O9" s="25">
        <v>0</v>
      </c>
      <c r="P9" s="25">
        <v>1</v>
      </c>
      <c r="Q9" s="25">
        <v>0</v>
      </c>
      <c r="R9" s="25">
        <v>0</v>
      </c>
      <c r="S9" s="25">
        <v>1</v>
      </c>
      <c r="T9" s="25">
        <v>1</v>
      </c>
      <c r="U9" s="25">
        <v>1</v>
      </c>
      <c r="V9" s="25">
        <v>1</v>
      </c>
      <c r="W9" s="25">
        <v>1</v>
      </c>
      <c r="X9" s="25">
        <v>1</v>
      </c>
      <c r="Y9" s="25">
        <v>1</v>
      </c>
      <c r="Z9" s="25">
        <v>0</v>
      </c>
      <c r="AA9" s="25">
        <v>1</v>
      </c>
      <c r="AB9" s="25">
        <v>1</v>
      </c>
      <c r="AC9" s="25">
        <v>0</v>
      </c>
      <c r="AD9" s="25">
        <v>0</v>
      </c>
      <c r="AE9" s="25">
        <v>1</v>
      </c>
      <c r="AF9" s="25">
        <v>0</v>
      </c>
      <c r="AG9" s="25">
        <v>0</v>
      </c>
      <c r="AH9" s="25">
        <v>1</v>
      </c>
      <c r="AI9" s="25">
        <v>0</v>
      </c>
      <c r="AJ9" s="25">
        <v>1</v>
      </c>
      <c r="AK9" s="25"/>
      <c r="AL9" s="25"/>
      <c r="AM9" s="25">
        <v>0</v>
      </c>
      <c r="AN9" s="25">
        <v>0</v>
      </c>
      <c r="AO9" s="40">
        <f t="shared" si="1"/>
        <v>2.6712962962962994E-2</v>
      </c>
      <c r="AP9" s="25">
        <f t="shared" si="2"/>
        <v>16</v>
      </c>
      <c r="AQ9" s="23" t="s">
        <v>148</v>
      </c>
      <c r="AR9" s="1" t="str">
        <f t="shared" si="3"/>
        <v>Hetényi Evelin</v>
      </c>
      <c r="AS9" s="10">
        <v>93</v>
      </c>
    </row>
    <row r="10" spans="1:45" ht="48" customHeight="1" x14ac:dyDescent="0.3">
      <c r="A10" s="7">
        <v>3</v>
      </c>
      <c r="B10" s="7" t="str">
        <f>AQ10</f>
        <v>9.</v>
      </c>
      <c r="C10" s="15" t="s">
        <v>46</v>
      </c>
      <c r="D10" s="15" t="s">
        <v>47</v>
      </c>
      <c r="E10" s="9" t="s">
        <v>14</v>
      </c>
      <c r="F10" s="38">
        <v>0.697662037037037</v>
      </c>
      <c r="G10" s="38">
        <v>0.72659722222222223</v>
      </c>
      <c r="H10" s="39">
        <f t="shared" si="0"/>
        <v>2.893518518518523E-2</v>
      </c>
      <c r="I10" s="25">
        <v>1</v>
      </c>
      <c r="J10" s="25">
        <v>0</v>
      </c>
      <c r="K10" s="25">
        <v>1</v>
      </c>
      <c r="L10" s="25">
        <v>0</v>
      </c>
      <c r="M10" s="25">
        <v>1</v>
      </c>
      <c r="N10" s="25">
        <v>1</v>
      </c>
      <c r="O10" s="25">
        <v>1</v>
      </c>
      <c r="P10" s="25">
        <v>0</v>
      </c>
      <c r="Q10" s="25">
        <v>1</v>
      </c>
      <c r="R10" s="25">
        <v>0</v>
      </c>
      <c r="S10" s="25">
        <v>1</v>
      </c>
      <c r="T10" s="25">
        <v>1</v>
      </c>
      <c r="U10" s="25">
        <v>0</v>
      </c>
      <c r="V10" s="25">
        <v>1</v>
      </c>
      <c r="W10" s="25">
        <v>0</v>
      </c>
      <c r="X10" s="25">
        <v>1</v>
      </c>
      <c r="Y10" s="25">
        <v>1</v>
      </c>
      <c r="Z10" s="25">
        <v>0</v>
      </c>
      <c r="AA10" s="25">
        <v>1</v>
      </c>
      <c r="AB10" s="25">
        <v>1</v>
      </c>
      <c r="AC10" s="25">
        <v>0</v>
      </c>
      <c r="AD10" s="25">
        <v>0</v>
      </c>
      <c r="AE10" s="25">
        <v>1</v>
      </c>
      <c r="AF10" s="25">
        <v>0</v>
      </c>
      <c r="AG10" s="25">
        <v>1</v>
      </c>
      <c r="AH10" s="25">
        <v>0</v>
      </c>
      <c r="AI10" s="25">
        <v>0</v>
      </c>
      <c r="AJ10" s="25">
        <v>1</v>
      </c>
      <c r="AK10" s="25"/>
      <c r="AL10" s="25"/>
      <c r="AM10" s="25">
        <v>0</v>
      </c>
      <c r="AN10" s="25">
        <v>0</v>
      </c>
      <c r="AO10" s="40">
        <f t="shared" si="1"/>
        <v>2.893518518518523E-2</v>
      </c>
      <c r="AP10" s="25">
        <f t="shared" si="2"/>
        <v>15</v>
      </c>
      <c r="AQ10" s="23" t="s">
        <v>150</v>
      </c>
      <c r="AR10" s="1" t="str">
        <f t="shared" si="3"/>
        <v>Barna Eszter</v>
      </c>
      <c r="AS10" s="10">
        <v>92</v>
      </c>
    </row>
  </sheetData>
  <sortState xmlns:xlrd2="http://schemas.microsoft.com/office/spreadsheetml/2017/richdata2" ref="A2:AR10">
    <sortCondition descending="1" ref="AP2:AP10"/>
    <sortCondition ref="AO2:AO10"/>
  </sortState>
  <phoneticPr fontId="8" type="noConversion"/>
  <conditionalFormatting sqref="C1:C10">
    <cfRule type="duplicateValues" dxfId="1" priority="1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 xml:space="preserve">&amp;C&amp;"-,Félkövér"&amp;14HUCULÖSVÉNY MAGYAR BAJNOKSÁG
FELNŐTT - NEM HIVATALOS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4FA2D-A5E2-4FD8-81DD-89990FC7A2AF}">
  <dimension ref="A1:AR4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3" sqref="X3"/>
    </sheetView>
  </sheetViews>
  <sheetFormatPr defaultColWidth="11.5546875" defaultRowHeight="14.4" x14ac:dyDescent="0.3"/>
  <cols>
    <col min="1" max="1" width="10.88671875" style="10" hidden="1" customWidth="1"/>
    <col min="2" max="2" width="10.88671875" style="10" customWidth="1"/>
    <col min="3" max="3" width="18.5546875" style="19" customWidth="1"/>
    <col min="4" max="4" width="16.33203125" style="19" customWidth="1"/>
    <col min="5" max="5" width="18.33203125" style="10" customWidth="1"/>
    <col min="6" max="6" width="9.33203125" style="10" hidden="1" customWidth="1"/>
    <col min="7" max="7" width="9.109375" style="10" hidden="1" customWidth="1"/>
    <col min="8" max="8" width="9.5546875" style="10" customWidth="1"/>
    <col min="9" max="35" width="6" style="10" customWidth="1"/>
    <col min="36" max="36" width="11.5546875" style="10" hidden="1" customWidth="1"/>
    <col min="37" max="37" width="13.5546875" style="19" hidden="1" customWidth="1"/>
    <col min="38" max="38" width="12" style="19" hidden="1" customWidth="1"/>
    <col min="39" max="39" width="8.88671875" style="10" customWidth="1"/>
    <col min="40" max="40" width="12.6640625" style="10" customWidth="1"/>
    <col min="41" max="41" width="10.5546875" style="10" customWidth="1"/>
    <col min="42" max="42" width="9.88671875" style="10" customWidth="1"/>
    <col min="43" max="43" width="12" style="22" hidden="1" customWidth="1"/>
    <col min="44" max="44" width="14.109375" style="10" hidden="1" customWidth="1"/>
    <col min="45" max="16384" width="11.5546875" style="10"/>
  </cols>
  <sheetData>
    <row r="1" spans="1:44" s="4" customFormat="1" ht="41.4" x14ac:dyDescent="0.3">
      <c r="A1" s="24" t="s">
        <v>1</v>
      </c>
      <c r="B1" s="5" t="s">
        <v>0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6">
        <v>23</v>
      </c>
      <c r="AF1" s="6">
        <v>24</v>
      </c>
      <c r="AG1" s="6">
        <v>25</v>
      </c>
      <c r="AH1" s="6">
        <v>26</v>
      </c>
      <c r="AI1" s="6">
        <v>27</v>
      </c>
      <c r="AJ1" s="5" t="s">
        <v>129</v>
      </c>
      <c r="AK1" s="5" t="s">
        <v>23</v>
      </c>
      <c r="AL1" s="5" t="s">
        <v>24</v>
      </c>
      <c r="AM1" s="6" t="s">
        <v>8</v>
      </c>
      <c r="AN1" s="5" t="s">
        <v>9</v>
      </c>
      <c r="AO1" s="6" t="s">
        <v>10</v>
      </c>
      <c r="AP1" s="5" t="s">
        <v>11</v>
      </c>
      <c r="AQ1" s="21" t="s">
        <v>0</v>
      </c>
      <c r="AR1" s="6" t="s">
        <v>3</v>
      </c>
    </row>
    <row r="2" spans="1:44" ht="48" customHeight="1" x14ac:dyDescent="0.3">
      <c r="A2" s="7">
        <v>3</v>
      </c>
      <c r="B2" s="7" t="str">
        <f>AQ2</f>
        <v>1.</v>
      </c>
      <c r="C2" s="15" t="s">
        <v>122</v>
      </c>
      <c r="D2" s="8" t="s">
        <v>126</v>
      </c>
      <c r="E2" s="9" t="s">
        <v>21</v>
      </c>
      <c r="F2" s="26">
        <v>0.72957175925925921</v>
      </c>
      <c r="G2" s="26">
        <v>0.75434027777777779</v>
      </c>
      <c r="H2" s="27">
        <f>G2-F2</f>
        <v>2.4768518518518579E-2</v>
      </c>
      <c r="I2" s="1">
        <v>1</v>
      </c>
      <c r="J2" s="1">
        <v>0</v>
      </c>
      <c r="K2" s="1">
        <v>1</v>
      </c>
      <c r="L2" s="1">
        <v>0</v>
      </c>
      <c r="M2" s="1">
        <v>1</v>
      </c>
      <c r="N2" s="1">
        <v>1</v>
      </c>
      <c r="O2" s="1">
        <v>0</v>
      </c>
      <c r="P2" s="1">
        <v>0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0</v>
      </c>
      <c r="AE2" s="1">
        <v>1</v>
      </c>
      <c r="AF2" s="1">
        <v>1</v>
      </c>
      <c r="AG2" s="1">
        <v>1</v>
      </c>
      <c r="AH2" s="1">
        <v>1</v>
      </c>
      <c r="AI2" s="1">
        <v>1</v>
      </c>
      <c r="AJ2" s="1">
        <v>1</v>
      </c>
      <c r="AK2" s="1"/>
      <c r="AL2" s="1" t="s">
        <v>203</v>
      </c>
      <c r="AM2" s="1">
        <v>0</v>
      </c>
      <c r="AN2" s="1">
        <v>40</v>
      </c>
      <c r="AO2" s="2">
        <f>H2-TIME(0,0,AN2)</f>
        <v>2.4305555555555615E-2</v>
      </c>
      <c r="AP2" s="3">
        <f>SUM(I2:AI2)</f>
        <v>22</v>
      </c>
      <c r="AQ2" s="23" t="s">
        <v>131</v>
      </c>
      <c r="AR2" s="1" t="str">
        <f>D2</f>
        <v>Nickl Zsófia</v>
      </c>
    </row>
    <row r="3" spans="1:44" ht="48" customHeight="1" x14ac:dyDescent="0.3">
      <c r="A3" s="7">
        <v>2</v>
      </c>
      <c r="B3" s="7" t="str">
        <f>AQ3</f>
        <v>2.</v>
      </c>
      <c r="C3" s="16" t="s">
        <v>28</v>
      </c>
      <c r="D3" s="11" t="s">
        <v>124</v>
      </c>
      <c r="E3" s="12" t="s">
        <v>21</v>
      </c>
      <c r="F3" s="26">
        <v>0.72603009259259255</v>
      </c>
      <c r="G3" s="26">
        <v>0.74583333333333335</v>
      </c>
      <c r="H3" s="27">
        <f>G3-F3</f>
        <v>1.9803240740740802E-2</v>
      </c>
      <c r="I3" s="1">
        <v>1</v>
      </c>
      <c r="J3" s="1">
        <v>1</v>
      </c>
      <c r="K3" s="1">
        <v>0</v>
      </c>
      <c r="L3" s="1">
        <v>0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0</v>
      </c>
      <c r="W3" s="1">
        <v>0</v>
      </c>
      <c r="X3" s="1">
        <v>0</v>
      </c>
      <c r="Y3" s="1">
        <v>0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1</v>
      </c>
      <c r="AH3" s="1">
        <v>1</v>
      </c>
      <c r="AI3" s="1">
        <v>1</v>
      </c>
      <c r="AJ3" s="1">
        <v>1</v>
      </c>
      <c r="AK3" s="1"/>
      <c r="AL3" s="1"/>
      <c r="AM3" s="1">
        <v>0</v>
      </c>
      <c r="AN3" s="1"/>
      <c r="AO3" s="2">
        <f>H3-TIME(0,0,AN3)</f>
        <v>1.9803240740740802E-2</v>
      </c>
      <c r="AP3" s="3">
        <f>SUM(I3:AI3)</f>
        <v>21</v>
      </c>
      <c r="AQ3" s="23" t="s">
        <v>133</v>
      </c>
      <c r="AR3" s="1" t="str">
        <f>D3</f>
        <v>Marton Lázár</v>
      </c>
    </row>
    <row r="4" spans="1:44" ht="48" customHeight="1" x14ac:dyDescent="0.3">
      <c r="A4" s="7">
        <v>1</v>
      </c>
      <c r="B4" s="7" t="str">
        <f>AQ4</f>
        <v>3.</v>
      </c>
      <c r="C4" s="15" t="s">
        <v>204</v>
      </c>
      <c r="D4" s="8" t="s">
        <v>205</v>
      </c>
      <c r="E4" s="9" t="s">
        <v>21</v>
      </c>
      <c r="F4" s="26">
        <v>0.72277777777777774</v>
      </c>
      <c r="G4" s="26">
        <v>0.74468749999999995</v>
      </c>
      <c r="H4" s="27">
        <f>G4-F4</f>
        <v>2.1909722222222205E-2</v>
      </c>
      <c r="I4" s="1">
        <v>1</v>
      </c>
      <c r="J4" s="1">
        <v>0</v>
      </c>
      <c r="K4" s="1">
        <v>1</v>
      </c>
      <c r="L4" s="1">
        <v>0</v>
      </c>
      <c r="M4" s="1">
        <v>0</v>
      </c>
      <c r="N4" s="1">
        <v>1</v>
      </c>
      <c r="O4" s="1">
        <v>0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0</v>
      </c>
      <c r="W4" s="1">
        <v>0</v>
      </c>
      <c r="X4" s="1">
        <v>0</v>
      </c>
      <c r="Y4" s="1">
        <v>0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0</v>
      </c>
      <c r="AH4" s="1">
        <v>0</v>
      </c>
      <c r="AI4" s="1">
        <v>0</v>
      </c>
      <c r="AJ4" s="1">
        <v>1</v>
      </c>
      <c r="AK4" s="1"/>
      <c r="AL4" s="1"/>
      <c r="AM4" s="1">
        <v>0</v>
      </c>
      <c r="AN4" s="1"/>
      <c r="AO4" s="2">
        <f>H4-TIME(0,0,AN4)</f>
        <v>2.1909722222222205E-2</v>
      </c>
      <c r="AP4" s="3">
        <f>SUM(I4:AI4)</f>
        <v>16</v>
      </c>
      <c r="AQ4" s="23" t="s">
        <v>135</v>
      </c>
      <c r="AR4" s="1" t="str">
        <f>D4</f>
        <v>Nickl Ákos</v>
      </c>
    </row>
  </sheetData>
  <sortState xmlns:xlrd2="http://schemas.microsoft.com/office/spreadsheetml/2017/richdata2" ref="A2:AR4">
    <sortCondition descending="1" ref="AP2:AP4"/>
    <sortCondition ref="AO2:AO4"/>
  </sortState>
  <conditionalFormatting sqref="C1:C4">
    <cfRule type="duplicateValues" dxfId="0" priority="6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 xml:space="preserve">&amp;C&amp;"-,Félkövér"&amp;14TEREPENGEDELMESSÉGI
HALADÓ - NEM HIVATALOS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20FF-3657-4DF9-B825-6D6C2AF60043}">
  <dimension ref="A1:AC9"/>
  <sheetViews>
    <sheetView zoomScale="85" zoomScaleNormal="85" workbookViewId="0">
      <pane xSplit="2" topLeftCell="C1" activePane="topRight" state="frozen"/>
      <selection activeCell="A2" sqref="A2"/>
      <selection pane="topRight" activeCell="K4" sqref="K4"/>
    </sheetView>
  </sheetViews>
  <sheetFormatPr defaultColWidth="9.109375" defaultRowHeight="14.4" x14ac:dyDescent="0.3"/>
  <cols>
    <col min="1" max="1" width="10.33203125" style="10" customWidth="1"/>
    <col min="2" max="2" width="10.88671875" style="10" customWidth="1"/>
    <col min="3" max="3" width="17.109375" style="19" customWidth="1"/>
    <col min="4" max="4" width="19.33203125" style="19" customWidth="1"/>
    <col min="5" max="5" width="21.88671875" style="10" customWidth="1"/>
    <col min="6" max="7" width="9.109375" style="10" hidden="1" customWidth="1"/>
    <col min="8" max="8" width="9.109375" style="10" customWidth="1"/>
    <col min="9" max="21" width="6" style="10" customWidth="1"/>
    <col min="22" max="23" width="9.109375" style="19" hidden="1" customWidth="1"/>
    <col min="24" max="24" width="5.88671875" style="10" customWidth="1"/>
    <col min="25" max="25" width="9.109375" style="10" hidden="1" customWidth="1"/>
    <col min="26" max="27" width="9.109375" style="10" customWidth="1"/>
    <col min="28" max="28" width="11.88671875" style="22" hidden="1" customWidth="1"/>
    <col min="29" max="29" width="12.88671875" style="10" hidden="1" customWidth="1"/>
    <col min="30" max="16384" width="9.109375" style="10"/>
  </cols>
  <sheetData>
    <row r="1" spans="1:29" s="4" customFormat="1" ht="46.8" x14ac:dyDescent="0.3">
      <c r="A1" s="5" t="s">
        <v>0</v>
      </c>
      <c r="B1" s="49" t="s">
        <v>1</v>
      </c>
      <c r="C1" s="5" t="s">
        <v>2</v>
      </c>
      <c r="D1" s="5" t="s">
        <v>3</v>
      </c>
      <c r="E1" s="6" t="s">
        <v>4</v>
      </c>
      <c r="F1" s="41" t="s">
        <v>5</v>
      </c>
      <c r="G1" s="41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42" t="s">
        <v>23</v>
      </c>
      <c r="W1" s="42" t="s">
        <v>24</v>
      </c>
      <c r="X1" s="6" t="s">
        <v>25</v>
      </c>
      <c r="Y1" s="5" t="s">
        <v>9</v>
      </c>
      <c r="Z1" s="6" t="s">
        <v>10</v>
      </c>
      <c r="AA1" s="5" t="s">
        <v>11</v>
      </c>
      <c r="AB1" s="41" t="s">
        <v>0</v>
      </c>
      <c r="AC1" s="41" t="s">
        <v>3</v>
      </c>
    </row>
    <row r="2" spans="1:29" ht="35.4" customHeight="1" x14ac:dyDescent="0.3">
      <c r="A2" s="6">
        <f t="shared" ref="A2:A7" si="0">AB2</f>
        <v>1</v>
      </c>
      <c r="B2" s="5">
        <v>4</v>
      </c>
      <c r="C2" s="46" t="s">
        <v>26</v>
      </c>
      <c r="D2" s="46" t="s">
        <v>27</v>
      </c>
      <c r="E2" s="46" t="s">
        <v>14</v>
      </c>
      <c r="F2" s="26">
        <v>0.4447800925925926</v>
      </c>
      <c r="G2" s="26">
        <v>0.44762731481481483</v>
      </c>
      <c r="H2" s="27">
        <f t="shared" ref="H2:H7" si="1">G2-F2</f>
        <v>2.8472222222222232E-3</v>
      </c>
      <c r="I2" s="25">
        <v>1</v>
      </c>
      <c r="J2" s="25">
        <v>1</v>
      </c>
      <c r="K2" s="25">
        <v>1</v>
      </c>
      <c r="L2" s="25">
        <v>1</v>
      </c>
      <c r="M2" s="25">
        <v>1</v>
      </c>
      <c r="N2" s="25">
        <v>1</v>
      </c>
      <c r="O2" s="25">
        <v>1</v>
      </c>
      <c r="P2" s="25">
        <v>1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25"/>
      <c r="W2" s="25"/>
      <c r="X2" s="25">
        <v>0</v>
      </c>
      <c r="Y2" s="25"/>
      <c r="Z2" s="40">
        <f t="shared" ref="Z2:Z7" si="2">H2-TIME(0,0,Y2)</f>
        <v>2.8472222222222232E-3</v>
      </c>
      <c r="AA2" s="25">
        <f t="shared" ref="AA2:AA7" si="3">SUM(I2:U2)</f>
        <v>13</v>
      </c>
      <c r="AB2" s="43">
        <v>1</v>
      </c>
      <c r="AC2" s="25" t="str">
        <f t="shared" ref="AC2:AC7" si="4">D2</f>
        <v>Dániel Natália</v>
      </c>
    </row>
    <row r="3" spans="1:29" ht="35.4" customHeight="1" x14ac:dyDescent="0.3">
      <c r="A3" s="6">
        <f t="shared" si="0"/>
        <v>2</v>
      </c>
      <c r="B3" s="5">
        <v>8</v>
      </c>
      <c r="C3" s="46" t="s">
        <v>28</v>
      </c>
      <c r="D3" s="46" t="s">
        <v>29</v>
      </c>
      <c r="E3" s="46" t="s">
        <v>21</v>
      </c>
      <c r="F3" s="26">
        <v>0.47488425925925926</v>
      </c>
      <c r="G3" s="26">
        <v>0.47810185185185183</v>
      </c>
      <c r="H3" s="27">
        <f t="shared" si="1"/>
        <v>3.2175925925925775E-3</v>
      </c>
      <c r="I3" s="25">
        <v>1</v>
      </c>
      <c r="J3" s="25">
        <v>1</v>
      </c>
      <c r="K3" s="25">
        <v>1</v>
      </c>
      <c r="L3" s="25">
        <v>1</v>
      </c>
      <c r="M3" s="25">
        <v>1</v>
      </c>
      <c r="N3" s="25">
        <v>1</v>
      </c>
      <c r="O3" s="25">
        <v>1</v>
      </c>
      <c r="P3" s="25">
        <v>1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25"/>
      <c r="W3" s="25"/>
      <c r="X3" s="25">
        <v>0</v>
      </c>
      <c r="Y3" s="25"/>
      <c r="Z3" s="40">
        <f t="shared" si="2"/>
        <v>3.2175925925925775E-3</v>
      </c>
      <c r="AA3" s="25">
        <f t="shared" si="3"/>
        <v>13</v>
      </c>
      <c r="AB3" s="43">
        <v>2</v>
      </c>
      <c r="AC3" s="25" t="str">
        <f t="shared" si="4"/>
        <v>Gergye Diána</v>
      </c>
    </row>
    <row r="4" spans="1:29" ht="35.4" customHeight="1" x14ac:dyDescent="0.3">
      <c r="A4" s="6">
        <f t="shared" si="0"/>
        <v>3</v>
      </c>
      <c r="B4" s="5">
        <v>7</v>
      </c>
      <c r="C4" s="46" t="s">
        <v>30</v>
      </c>
      <c r="D4" s="46" t="s">
        <v>31</v>
      </c>
      <c r="E4" s="46" t="s">
        <v>14</v>
      </c>
      <c r="F4" s="65">
        <v>0.47109953703703705</v>
      </c>
      <c r="G4" s="65">
        <v>0.47357638888888887</v>
      </c>
      <c r="H4" s="27">
        <f t="shared" si="1"/>
        <v>2.4768518518518134E-3</v>
      </c>
      <c r="I4" s="25">
        <v>1</v>
      </c>
      <c r="J4" s="25">
        <v>1</v>
      </c>
      <c r="K4" s="100">
        <v>0</v>
      </c>
      <c r="L4" s="25">
        <v>1</v>
      </c>
      <c r="M4" s="25">
        <v>1</v>
      </c>
      <c r="N4" s="25">
        <v>1</v>
      </c>
      <c r="O4" s="25">
        <v>1</v>
      </c>
      <c r="P4" s="25">
        <v>1</v>
      </c>
      <c r="Q4" s="25">
        <v>1</v>
      </c>
      <c r="R4" s="25">
        <v>1</v>
      </c>
      <c r="S4" s="25">
        <v>1</v>
      </c>
      <c r="T4" s="25">
        <v>1</v>
      </c>
      <c r="U4" s="25">
        <v>1</v>
      </c>
      <c r="V4" s="25"/>
      <c r="W4" s="25"/>
      <c r="X4" s="25">
        <v>0</v>
      </c>
      <c r="Y4" s="25"/>
      <c r="Z4" s="40">
        <f t="shared" si="2"/>
        <v>2.4768518518518134E-3</v>
      </c>
      <c r="AA4" s="25">
        <f t="shared" si="3"/>
        <v>12</v>
      </c>
      <c r="AB4" s="43">
        <v>3</v>
      </c>
      <c r="AC4" s="25" t="str">
        <f t="shared" si="4"/>
        <v>Szekeres Lara</v>
      </c>
    </row>
    <row r="5" spans="1:29" ht="35.4" customHeight="1" x14ac:dyDescent="0.3">
      <c r="A5" s="6">
        <f t="shared" si="0"/>
        <v>4</v>
      </c>
      <c r="B5" s="5">
        <v>24</v>
      </c>
      <c r="C5" s="46" t="s">
        <v>26</v>
      </c>
      <c r="D5" s="46" t="s">
        <v>32</v>
      </c>
      <c r="E5" s="46" t="s">
        <v>14</v>
      </c>
      <c r="F5" s="65">
        <v>0.45817129629629627</v>
      </c>
      <c r="G5" s="65">
        <v>0.46313657407407405</v>
      </c>
      <c r="H5" s="27">
        <f t="shared" si="1"/>
        <v>4.9652777777777768E-3</v>
      </c>
      <c r="I5" s="25">
        <v>1</v>
      </c>
      <c r="J5" s="25">
        <v>1</v>
      </c>
      <c r="K5" s="25">
        <v>1</v>
      </c>
      <c r="L5" s="25">
        <v>1</v>
      </c>
      <c r="M5" s="25">
        <v>1</v>
      </c>
      <c r="N5" s="25">
        <v>1</v>
      </c>
      <c r="O5" s="25">
        <v>0</v>
      </c>
      <c r="P5" s="25">
        <v>1</v>
      </c>
      <c r="Q5" s="25">
        <v>1</v>
      </c>
      <c r="R5" s="25">
        <v>1</v>
      </c>
      <c r="S5" s="25">
        <v>1</v>
      </c>
      <c r="T5" s="25">
        <v>1</v>
      </c>
      <c r="U5" s="25">
        <v>1</v>
      </c>
      <c r="V5" s="25"/>
      <c r="W5" s="25"/>
      <c r="X5" s="25">
        <v>0</v>
      </c>
      <c r="Y5" s="25"/>
      <c r="Z5" s="40">
        <f t="shared" si="2"/>
        <v>4.9652777777777768E-3</v>
      </c>
      <c r="AA5" s="25">
        <f t="shared" si="3"/>
        <v>12</v>
      </c>
      <c r="AB5" s="43">
        <v>4</v>
      </c>
      <c r="AC5" s="25" t="str">
        <f t="shared" si="4"/>
        <v>Boros Zoé</v>
      </c>
    </row>
    <row r="6" spans="1:29" ht="35.4" customHeight="1" x14ac:dyDescent="0.3">
      <c r="A6" s="6">
        <f t="shared" si="0"/>
        <v>5</v>
      </c>
      <c r="B6" s="5">
        <v>5</v>
      </c>
      <c r="C6" s="48" t="s">
        <v>33</v>
      </c>
      <c r="D6" s="48" t="s">
        <v>34</v>
      </c>
      <c r="E6" s="48" t="s">
        <v>14</v>
      </c>
      <c r="F6" s="65">
        <v>0.44856481481481481</v>
      </c>
      <c r="G6" s="65">
        <v>0.4521412037037037</v>
      </c>
      <c r="H6" s="27">
        <f t="shared" si="1"/>
        <v>3.5763888888888928E-3</v>
      </c>
      <c r="I6" s="25">
        <v>1</v>
      </c>
      <c r="J6" s="25">
        <v>1</v>
      </c>
      <c r="K6" s="25">
        <v>1</v>
      </c>
      <c r="L6" s="44">
        <v>1</v>
      </c>
      <c r="M6" s="25">
        <v>1</v>
      </c>
      <c r="N6" s="25">
        <v>1</v>
      </c>
      <c r="O6" s="25">
        <v>0</v>
      </c>
      <c r="P6" s="25">
        <v>0</v>
      </c>
      <c r="Q6" s="25">
        <v>1</v>
      </c>
      <c r="R6" s="25">
        <v>1</v>
      </c>
      <c r="S6" s="25">
        <v>1</v>
      </c>
      <c r="T6" s="25">
        <v>1</v>
      </c>
      <c r="U6" s="25">
        <v>0</v>
      </c>
      <c r="V6" s="25"/>
      <c r="W6" s="25"/>
      <c r="X6" s="25">
        <v>0</v>
      </c>
      <c r="Y6" s="25"/>
      <c r="Z6" s="40">
        <f t="shared" si="2"/>
        <v>3.5763888888888928E-3</v>
      </c>
      <c r="AA6" s="25">
        <f t="shared" si="3"/>
        <v>10</v>
      </c>
      <c r="AB6" s="43">
        <v>5</v>
      </c>
      <c r="AC6" s="25" t="str">
        <f t="shared" si="4"/>
        <v>Brunánczky Borbála</v>
      </c>
    </row>
    <row r="7" spans="1:29" ht="35.4" customHeight="1" x14ac:dyDescent="0.3">
      <c r="A7" s="6">
        <f t="shared" si="0"/>
        <v>6</v>
      </c>
      <c r="B7" s="5">
        <v>6</v>
      </c>
      <c r="C7" s="48" t="s">
        <v>35</v>
      </c>
      <c r="D7" s="48" t="s">
        <v>36</v>
      </c>
      <c r="E7" s="48" t="s">
        <v>14</v>
      </c>
      <c r="F7" s="66">
        <v>0.45313657407407409</v>
      </c>
      <c r="G7" s="66">
        <v>0.45730324074074075</v>
      </c>
      <c r="H7" s="67">
        <f t="shared" si="1"/>
        <v>4.1666666666666519E-3</v>
      </c>
      <c r="I7" s="25">
        <v>1</v>
      </c>
      <c r="J7" s="25">
        <v>1</v>
      </c>
      <c r="K7" s="25">
        <v>0</v>
      </c>
      <c r="L7" s="25">
        <v>1</v>
      </c>
      <c r="M7" s="25">
        <v>1</v>
      </c>
      <c r="N7" s="25">
        <v>1</v>
      </c>
      <c r="O7" s="25">
        <v>1</v>
      </c>
      <c r="P7" s="25">
        <v>0</v>
      </c>
      <c r="Q7" s="25">
        <v>1</v>
      </c>
      <c r="R7" s="25">
        <v>0</v>
      </c>
      <c r="S7" s="25">
        <v>1</v>
      </c>
      <c r="T7" s="25">
        <v>1</v>
      </c>
      <c r="U7" s="25">
        <v>1</v>
      </c>
      <c r="V7" s="25"/>
      <c r="W7" s="25"/>
      <c r="X7" s="25">
        <v>0</v>
      </c>
      <c r="Y7" s="25"/>
      <c r="Z7" s="40">
        <f t="shared" si="2"/>
        <v>4.1666666666666519E-3</v>
      </c>
      <c r="AA7" s="25">
        <f t="shared" si="3"/>
        <v>10</v>
      </c>
      <c r="AB7" s="43">
        <v>6</v>
      </c>
      <c r="AC7" s="25" t="str">
        <f t="shared" si="4"/>
        <v>Kis Márta Réka</v>
      </c>
    </row>
    <row r="9" spans="1:29" ht="31.2" x14ac:dyDescent="0.3">
      <c r="C9" s="68" t="s">
        <v>22</v>
      </c>
    </row>
  </sheetData>
  <sortState xmlns:xlrd2="http://schemas.microsoft.com/office/spreadsheetml/2017/richdata2" ref="A2:AC7">
    <sortCondition descending="1" ref="AA2:AA7"/>
    <sortCondition ref="Z2:Z7"/>
  </sortState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&amp;C&amp;"-,Félkövér"&amp;14TEREPENGEDELMESSÉGI
KEZDŐ -  HIVATALOS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2AE4-EDB9-43E7-987C-3DFC0742BEC1}">
  <dimension ref="A1:AE33"/>
  <sheetViews>
    <sheetView zoomScale="85" zoomScaleNormal="85" workbookViewId="0">
      <pane xSplit="2" topLeftCell="C1" activePane="topRight" state="frozen"/>
      <selection activeCell="A2" sqref="A2"/>
      <selection pane="topRight" activeCell="AE9" sqref="AE9"/>
    </sheetView>
  </sheetViews>
  <sheetFormatPr defaultColWidth="9.109375" defaultRowHeight="14.4" x14ac:dyDescent="0.3"/>
  <cols>
    <col min="1" max="1" width="10.33203125" style="10" customWidth="1"/>
    <col min="2" max="2" width="10.6640625" style="10" hidden="1" customWidth="1"/>
    <col min="3" max="3" width="17.5546875" style="19" customWidth="1"/>
    <col min="4" max="4" width="15.5546875" style="19" customWidth="1"/>
    <col min="5" max="5" width="18.33203125" style="10" customWidth="1"/>
    <col min="6" max="6" width="18.33203125" style="99" customWidth="1"/>
    <col min="7" max="7" width="9.33203125" style="10" hidden="1" customWidth="1"/>
    <col min="8" max="8" width="9.109375" style="10" hidden="1" customWidth="1"/>
    <col min="9" max="9" width="8.109375" style="10" customWidth="1"/>
    <col min="10" max="22" width="6.33203125" style="10" customWidth="1"/>
    <col min="23" max="23" width="14.44140625" style="19" hidden="1" customWidth="1"/>
    <col min="24" max="24" width="16.6640625" style="19" hidden="1" customWidth="1"/>
    <col min="25" max="25" width="8.88671875" style="10" customWidth="1"/>
    <col min="26" max="26" width="11.33203125" style="10" customWidth="1"/>
    <col min="27" max="27" width="10.5546875" style="10" customWidth="1"/>
    <col min="28" max="28" width="9.5546875" style="10" customWidth="1"/>
    <col min="29" max="29" width="12" style="22" hidden="1" customWidth="1"/>
    <col min="30" max="30" width="14.109375" style="10" hidden="1" customWidth="1"/>
    <col min="31" max="31" width="36.5546875" style="10" bestFit="1" customWidth="1"/>
    <col min="32" max="32" width="9.109375" style="10" customWidth="1"/>
    <col min="33" max="16384" width="9.109375" style="10"/>
  </cols>
  <sheetData>
    <row r="1" spans="1:31" s="4" customFormat="1" ht="46.8" x14ac:dyDescent="0.3">
      <c r="A1" s="5" t="s">
        <v>0</v>
      </c>
      <c r="B1" s="49" t="s">
        <v>1</v>
      </c>
      <c r="C1" s="5" t="s">
        <v>2</v>
      </c>
      <c r="D1" s="5" t="s">
        <v>3</v>
      </c>
      <c r="E1" s="6" t="s">
        <v>4</v>
      </c>
      <c r="F1" s="58" t="s">
        <v>37</v>
      </c>
      <c r="G1" s="41" t="s">
        <v>5</v>
      </c>
      <c r="H1" s="41" t="s">
        <v>6</v>
      </c>
      <c r="I1" s="6" t="s">
        <v>7</v>
      </c>
      <c r="J1" s="6">
        <v>1</v>
      </c>
      <c r="K1" s="6">
        <v>2</v>
      </c>
      <c r="L1" s="6">
        <v>3</v>
      </c>
      <c r="M1" s="6">
        <v>4</v>
      </c>
      <c r="N1" s="6">
        <v>5</v>
      </c>
      <c r="O1" s="6">
        <v>6</v>
      </c>
      <c r="P1" s="6">
        <v>7</v>
      </c>
      <c r="Q1" s="6">
        <v>8</v>
      </c>
      <c r="R1" s="6">
        <v>9</v>
      </c>
      <c r="S1" s="6">
        <v>10</v>
      </c>
      <c r="T1" s="6">
        <v>11</v>
      </c>
      <c r="U1" s="6">
        <v>12</v>
      </c>
      <c r="V1" s="6">
        <v>13</v>
      </c>
      <c r="W1" s="42" t="s">
        <v>23</v>
      </c>
      <c r="X1" s="42" t="s">
        <v>24</v>
      </c>
      <c r="Y1" s="6" t="s">
        <v>8</v>
      </c>
      <c r="Z1" s="5" t="s">
        <v>9</v>
      </c>
      <c r="AA1" s="6" t="s">
        <v>10</v>
      </c>
      <c r="AB1" s="5" t="s">
        <v>11</v>
      </c>
      <c r="AC1" s="41" t="s">
        <v>0</v>
      </c>
      <c r="AD1" s="41" t="s">
        <v>3</v>
      </c>
    </row>
    <row r="2" spans="1:31" ht="44.1" customHeight="1" x14ac:dyDescent="0.3">
      <c r="A2" s="7">
        <f t="shared" ref="A2:A17" si="0">AC2</f>
        <v>1</v>
      </c>
      <c r="B2" s="7">
        <v>11</v>
      </c>
      <c r="C2" s="46" t="s">
        <v>38</v>
      </c>
      <c r="D2" s="46" t="s">
        <v>39</v>
      </c>
      <c r="E2" s="70" t="s">
        <v>14</v>
      </c>
      <c r="F2" s="94" t="s">
        <v>40</v>
      </c>
      <c r="G2" s="74">
        <v>0.48819444444444443</v>
      </c>
      <c r="H2" s="26">
        <v>0.4909027777777778</v>
      </c>
      <c r="I2" s="27">
        <v>2.7083333333333681E-3</v>
      </c>
      <c r="J2" s="25">
        <v>1</v>
      </c>
      <c r="K2" s="25">
        <v>1</v>
      </c>
      <c r="L2" s="25">
        <v>1</v>
      </c>
      <c r="M2" s="25">
        <v>1</v>
      </c>
      <c r="N2" s="25">
        <v>1</v>
      </c>
      <c r="O2" s="25">
        <v>1</v>
      </c>
      <c r="P2" s="25">
        <v>1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25">
        <v>1</v>
      </c>
      <c r="W2" s="25"/>
      <c r="X2" s="25"/>
      <c r="Y2" s="25">
        <v>0</v>
      </c>
      <c r="Z2" s="25"/>
      <c r="AA2" s="40">
        <f t="shared" ref="AA2:AA17" si="1">I2-TIME(0,0,Z2)</f>
        <v>2.7083333333333681E-3</v>
      </c>
      <c r="AB2" s="25">
        <f t="shared" ref="AB2:AB17" si="2">SUM(J2:V2)</f>
        <v>13</v>
      </c>
      <c r="AC2" s="43">
        <v>1</v>
      </c>
      <c r="AD2" s="25" t="str">
        <f t="shared" ref="AD2:AD17" si="3">D2</f>
        <v>Kovács Andrea</v>
      </c>
    </row>
    <row r="3" spans="1:31" ht="32.4" customHeight="1" x14ac:dyDescent="0.3">
      <c r="A3" s="7">
        <f t="shared" si="0"/>
        <v>2</v>
      </c>
      <c r="B3" s="7">
        <v>21</v>
      </c>
      <c r="C3" s="56" t="s">
        <v>41</v>
      </c>
      <c r="D3" s="56" t="s">
        <v>42</v>
      </c>
      <c r="E3" s="69" t="s">
        <v>14</v>
      </c>
      <c r="F3" s="95" t="s">
        <v>40</v>
      </c>
      <c r="G3" s="75">
        <v>0.52284722222222224</v>
      </c>
      <c r="H3" s="76">
        <v>0.5261689814814815</v>
      </c>
      <c r="I3" s="40">
        <v>3.3217592592592604E-3</v>
      </c>
      <c r="J3" s="25">
        <v>1</v>
      </c>
      <c r="K3" s="25">
        <v>1</v>
      </c>
      <c r="L3" s="25">
        <v>0</v>
      </c>
      <c r="M3" s="25">
        <v>1</v>
      </c>
      <c r="N3" s="25">
        <v>1</v>
      </c>
      <c r="O3" s="25">
        <v>1</v>
      </c>
      <c r="P3" s="25">
        <v>0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25">
        <v>0</v>
      </c>
      <c r="W3" s="25"/>
      <c r="X3" s="25"/>
      <c r="Y3" s="25">
        <v>0</v>
      </c>
      <c r="Z3" s="25"/>
      <c r="AA3" s="40">
        <f t="shared" si="1"/>
        <v>3.3217592592592604E-3</v>
      </c>
      <c r="AB3" s="25">
        <f t="shared" si="2"/>
        <v>10</v>
      </c>
      <c r="AC3" s="43">
        <v>2</v>
      </c>
      <c r="AD3" s="25" t="str">
        <f t="shared" si="3"/>
        <v>Hetényi Evelin</v>
      </c>
    </row>
    <row r="4" spans="1:31" ht="32.4" customHeight="1" x14ac:dyDescent="0.3">
      <c r="A4" s="50">
        <f t="shared" si="0"/>
        <v>3</v>
      </c>
      <c r="B4" s="50">
        <v>22</v>
      </c>
      <c r="C4" s="116" t="s">
        <v>43</v>
      </c>
      <c r="D4" s="116" t="s">
        <v>44</v>
      </c>
      <c r="E4" s="117" t="s">
        <v>45</v>
      </c>
      <c r="F4" s="118" t="s">
        <v>40</v>
      </c>
      <c r="G4" s="119">
        <v>0.51640046296296294</v>
      </c>
      <c r="H4" s="120">
        <v>0.52152777777777781</v>
      </c>
      <c r="I4" s="51">
        <v>5.1273148148148762E-3</v>
      </c>
      <c r="J4" s="52">
        <v>1</v>
      </c>
      <c r="K4" s="52">
        <v>0</v>
      </c>
      <c r="L4" s="52">
        <v>0</v>
      </c>
      <c r="M4" s="52">
        <v>1</v>
      </c>
      <c r="N4" s="52">
        <v>1</v>
      </c>
      <c r="O4" s="52">
        <v>1</v>
      </c>
      <c r="P4" s="52">
        <v>1</v>
      </c>
      <c r="Q4" s="52">
        <v>0</v>
      </c>
      <c r="R4" s="52">
        <v>1</v>
      </c>
      <c r="S4" s="52">
        <v>1</v>
      </c>
      <c r="T4" s="52">
        <v>1</v>
      </c>
      <c r="U4" s="52">
        <v>1</v>
      </c>
      <c r="V4" s="52">
        <v>1</v>
      </c>
      <c r="W4" s="52"/>
      <c r="X4" s="52"/>
      <c r="Y4" s="52">
        <v>0</v>
      </c>
      <c r="Z4" s="52"/>
      <c r="AA4" s="51">
        <f t="shared" si="1"/>
        <v>5.1273148148148762E-3</v>
      </c>
      <c r="AB4" s="52">
        <f t="shared" si="2"/>
        <v>10</v>
      </c>
      <c r="AC4" s="43">
        <v>3</v>
      </c>
      <c r="AD4" s="25" t="str">
        <f t="shared" si="3"/>
        <v>Ladányi Hanka Noémi</v>
      </c>
    </row>
    <row r="5" spans="1:31" ht="32.4" customHeight="1" x14ac:dyDescent="0.3">
      <c r="A5" s="7">
        <f t="shared" si="0"/>
        <v>4</v>
      </c>
      <c r="B5" s="7">
        <v>20</v>
      </c>
      <c r="C5" s="56" t="s">
        <v>46</v>
      </c>
      <c r="D5" s="56" t="s">
        <v>47</v>
      </c>
      <c r="E5" s="69" t="s">
        <v>14</v>
      </c>
      <c r="F5" s="95" t="s">
        <v>40</v>
      </c>
      <c r="G5" s="75">
        <v>0.52731481481481479</v>
      </c>
      <c r="H5" s="76">
        <v>0.53467592592592594</v>
      </c>
      <c r="I5" s="40">
        <v>7.3611111111111516E-3</v>
      </c>
      <c r="J5" s="25">
        <v>1</v>
      </c>
      <c r="K5" s="25">
        <v>0</v>
      </c>
      <c r="L5" s="25">
        <v>0</v>
      </c>
      <c r="M5" s="25">
        <v>0</v>
      </c>
      <c r="N5" s="25">
        <v>1</v>
      </c>
      <c r="O5" s="25">
        <v>0</v>
      </c>
      <c r="P5" s="25">
        <v>1</v>
      </c>
      <c r="Q5" s="25">
        <v>1</v>
      </c>
      <c r="R5" s="25">
        <v>1</v>
      </c>
      <c r="S5" s="25">
        <v>1</v>
      </c>
      <c r="T5" s="25">
        <v>0</v>
      </c>
      <c r="U5" s="25">
        <v>1</v>
      </c>
      <c r="V5" s="25">
        <v>1</v>
      </c>
      <c r="W5" s="25"/>
      <c r="X5" s="25"/>
      <c r="Y5" s="25">
        <v>0</v>
      </c>
      <c r="Z5" s="25"/>
      <c r="AA5" s="40">
        <f t="shared" si="1"/>
        <v>7.3611111111111516E-3</v>
      </c>
      <c r="AB5" s="25">
        <f t="shared" si="2"/>
        <v>8</v>
      </c>
      <c r="AC5" s="131">
        <v>4</v>
      </c>
      <c r="AD5" s="25" t="str">
        <f t="shared" si="3"/>
        <v>Barna Eszter</v>
      </c>
    </row>
    <row r="6" spans="1:31" ht="32.4" customHeight="1" x14ac:dyDescent="0.3">
      <c r="A6" s="121">
        <f t="shared" si="0"/>
        <v>5</v>
      </c>
      <c r="B6" s="122">
        <v>21</v>
      </c>
      <c r="C6" s="123" t="s">
        <v>48</v>
      </c>
      <c r="D6" s="123" t="s">
        <v>42</v>
      </c>
      <c r="E6" s="124" t="s">
        <v>14</v>
      </c>
      <c r="F6" s="125" t="s">
        <v>40</v>
      </c>
      <c r="G6" s="126">
        <v>0.53563657407407406</v>
      </c>
      <c r="H6" s="127">
        <v>0.54091435185185188</v>
      </c>
      <c r="I6" s="128">
        <v>5.2777777777778256E-3</v>
      </c>
      <c r="J6" s="129">
        <v>1</v>
      </c>
      <c r="K6" s="129">
        <v>0</v>
      </c>
      <c r="L6" s="129">
        <v>0</v>
      </c>
      <c r="M6" s="129">
        <v>1</v>
      </c>
      <c r="N6" s="129">
        <v>1</v>
      </c>
      <c r="O6" s="129">
        <v>0</v>
      </c>
      <c r="P6" s="129">
        <v>0</v>
      </c>
      <c r="Q6" s="129">
        <v>0</v>
      </c>
      <c r="R6" s="129">
        <v>1</v>
      </c>
      <c r="S6" s="129">
        <v>0</v>
      </c>
      <c r="T6" s="129">
        <v>1</v>
      </c>
      <c r="U6" s="129">
        <v>1</v>
      </c>
      <c r="V6" s="129">
        <v>0</v>
      </c>
      <c r="W6" s="129"/>
      <c r="X6" s="129"/>
      <c r="Y6" s="129">
        <v>0</v>
      </c>
      <c r="Z6" s="129"/>
      <c r="AA6" s="77">
        <f t="shared" si="1"/>
        <v>5.2777777777778256E-3</v>
      </c>
      <c r="AB6" s="130">
        <f t="shared" si="2"/>
        <v>6</v>
      </c>
      <c r="AC6" s="79">
        <v>5</v>
      </c>
      <c r="AD6" s="78" t="str">
        <f t="shared" si="3"/>
        <v>Hetényi Evelin</v>
      </c>
      <c r="AE6" s="19" t="s">
        <v>49</v>
      </c>
    </row>
    <row r="7" spans="1:31" ht="32.4" customHeight="1" x14ac:dyDescent="0.3">
      <c r="A7" s="80">
        <f t="shared" si="0"/>
        <v>1</v>
      </c>
      <c r="B7" s="80">
        <v>19</v>
      </c>
      <c r="C7" s="81" t="s">
        <v>38</v>
      </c>
      <c r="D7" s="81" t="s">
        <v>27</v>
      </c>
      <c r="E7" s="82" t="s">
        <v>14</v>
      </c>
      <c r="F7" s="96" t="s">
        <v>50</v>
      </c>
      <c r="G7" s="83">
        <v>0.5136574074074074</v>
      </c>
      <c r="H7" s="84">
        <v>0.51575231481481476</v>
      </c>
      <c r="I7" s="85">
        <v>2.0949074074073648E-3</v>
      </c>
      <c r="J7" s="62">
        <v>1</v>
      </c>
      <c r="K7" s="62">
        <v>1</v>
      </c>
      <c r="L7" s="62">
        <v>1</v>
      </c>
      <c r="M7" s="62">
        <v>1</v>
      </c>
      <c r="N7" s="62">
        <v>1</v>
      </c>
      <c r="O7" s="62">
        <v>1</v>
      </c>
      <c r="P7" s="62">
        <v>1</v>
      </c>
      <c r="Q7" s="62">
        <v>1</v>
      </c>
      <c r="R7" s="62">
        <v>1</v>
      </c>
      <c r="S7" s="62">
        <v>1</v>
      </c>
      <c r="T7" s="62">
        <v>1</v>
      </c>
      <c r="U7" s="62">
        <v>1</v>
      </c>
      <c r="V7" s="62">
        <v>1</v>
      </c>
      <c r="W7" s="62"/>
      <c r="X7" s="62"/>
      <c r="Y7" s="62">
        <v>0</v>
      </c>
      <c r="Z7" s="62"/>
      <c r="AA7" s="61">
        <f t="shared" si="1"/>
        <v>2.0949074074073648E-3</v>
      </c>
      <c r="AB7" s="62">
        <f t="shared" si="2"/>
        <v>13</v>
      </c>
      <c r="AC7" s="64">
        <v>1</v>
      </c>
      <c r="AD7" s="62" t="str">
        <f t="shared" si="3"/>
        <v>Dániel Natália</v>
      </c>
    </row>
    <row r="8" spans="1:31" ht="32.4" customHeight="1" x14ac:dyDescent="0.3">
      <c r="A8" s="7">
        <f t="shared" si="0"/>
        <v>2</v>
      </c>
      <c r="B8" s="7">
        <v>18</v>
      </c>
      <c r="C8" s="46" t="s">
        <v>51</v>
      </c>
      <c r="D8" s="46" t="s">
        <v>52</v>
      </c>
      <c r="E8" s="70" t="s">
        <v>53</v>
      </c>
      <c r="F8" s="94" t="s">
        <v>50</v>
      </c>
      <c r="G8" s="71">
        <v>0.51026620370370368</v>
      </c>
      <c r="H8" s="66">
        <v>0.51304398148148145</v>
      </c>
      <c r="I8" s="27">
        <v>2.7777777777777679E-3</v>
      </c>
      <c r="J8" s="25">
        <v>1</v>
      </c>
      <c r="K8" s="25">
        <v>1</v>
      </c>
      <c r="L8" s="25">
        <v>1</v>
      </c>
      <c r="M8" s="25">
        <v>1</v>
      </c>
      <c r="N8" s="25">
        <v>1</v>
      </c>
      <c r="O8" s="25">
        <v>1</v>
      </c>
      <c r="P8" s="25">
        <v>1</v>
      </c>
      <c r="Q8" s="25">
        <v>1</v>
      </c>
      <c r="R8" s="25">
        <v>1</v>
      </c>
      <c r="S8" s="25">
        <v>1</v>
      </c>
      <c r="T8" s="25">
        <v>1</v>
      </c>
      <c r="U8" s="25">
        <v>1</v>
      </c>
      <c r="V8" s="25">
        <v>1</v>
      </c>
      <c r="W8" s="25"/>
      <c r="X8" s="25"/>
      <c r="Y8" s="25">
        <v>0</v>
      </c>
      <c r="Z8" s="25"/>
      <c r="AA8" s="40">
        <f t="shared" si="1"/>
        <v>2.7777777777777679E-3</v>
      </c>
      <c r="AB8" s="25">
        <f t="shared" si="2"/>
        <v>13</v>
      </c>
      <c r="AC8" s="43">
        <v>2</v>
      </c>
      <c r="AD8" s="25" t="str">
        <f t="shared" si="3"/>
        <v>Patyi Baglárka</v>
      </c>
    </row>
    <row r="9" spans="1:31" ht="32.4" customHeight="1" x14ac:dyDescent="0.3">
      <c r="A9" s="7">
        <f t="shared" si="0"/>
        <v>3</v>
      </c>
      <c r="B9" s="7">
        <v>16</v>
      </c>
      <c r="C9" s="46" t="s">
        <v>54</v>
      </c>
      <c r="D9" s="46" t="s">
        <v>55</v>
      </c>
      <c r="E9" s="70" t="s">
        <v>53</v>
      </c>
      <c r="F9" s="94" t="s">
        <v>50</v>
      </c>
      <c r="G9" s="71">
        <v>0.50274305555555554</v>
      </c>
      <c r="H9" s="66">
        <v>0.50575231481481486</v>
      </c>
      <c r="I9" s="27">
        <v>3.0092592592593226E-3</v>
      </c>
      <c r="J9" s="25">
        <v>1</v>
      </c>
      <c r="K9" s="25">
        <v>1</v>
      </c>
      <c r="L9" s="25">
        <v>1</v>
      </c>
      <c r="M9" s="44">
        <v>1</v>
      </c>
      <c r="N9" s="25">
        <v>1</v>
      </c>
      <c r="O9" s="25">
        <v>1</v>
      </c>
      <c r="P9" s="25">
        <v>1</v>
      </c>
      <c r="Q9" s="25">
        <v>1</v>
      </c>
      <c r="R9" s="25">
        <v>1</v>
      </c>
      <c r="S9" s="25">
        <v>1</v>
      </c>
      <c r="T9" s="25">
        <v>1</v>
      </c>
      <c r="U9" s="25">
        <v>1</v>
      </c>
      <c r="V9" s="25">
        <v>1</v>
      </c>
      <c r="W9" s="25"/>
      <c r="X9" s="25"/>
      <c r="Y9" s="25">
        <v>0</v>
      </c>
      <c r="Z9" s="25"/>
      <c r="AA9" s="40">
        <f t="shared" si="1"/>
        <v>3.0092592592593226E-3</v>
      </c>
      <c r="AB9" s="25">
        <f t="shared" si="2"/>
        <v>13</v>
      </c>
      <c r="AC9" s="43">
        <v>3</v>
      </c>
      <c r="AD9" s="25" t="str">
        <f t="shared" si="3"/>
        <v>Péter Luca</v>
      </c>
    </row>
    <row r="10" spans="1:31" ht="32.4" customHeight="1" x14ac:dyDescent="0.3">
      <c r="A10" s="7">
        <f t="shared" si="0"/>
        <v>4</v>
      </c>
      <c r="B10" s="7">
        <v>12</v>
      </c>
      <c r="C10" s="56" t="s">
        <v>56</v>
      </c>
      <c r="D10" s="56" t="s">
        <v>57</v>
      </c>
      <c r="E10" s="69" t="s">
        <v>58</v>
      </c>
      <c r="F10" s="95" t="s">
        <v>50</v>
      </c>
      <c r="G10" s="71">
        <v>0.44057870370370372</v>
      </c>
      <c r="H10" s="66">
        <v>0.44363425925925926</v>
      </c>
      <c r="I10" s="27">
        <v>3.0555555555555336E-3</v>
      </c>
      <c r="J10" s="25">
        <v>1</v>
      </c>
      <c r="K10" s="25">
        <v>0</v>
      </c>
      <c r="L10" s="25">
        <v>1</v>
      </c>
      <c r="M10" s="25">
        <v>1</v>
      </c>
      <c r="N10" s="25">
        <v>1</v>
      </c>
      <c r="O10" s="25">
        <v>1</v>
      </c>
      <c r="P10" s="110">
        <v>1</v>
      </c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25"/>
      <c r="X10" s="25"/>
      <c r="Y10" s="25">
        <v>0</v>
      </c>
      <c r="Z10" s="25"/>
      <c r="AA10" s="40">
        <f t="shared" si="1"/>
        <v>3.0555555555555336E-3</v>
      </c>
      <c r="AB10" s="25">
        <f t="shared" si="2"/>
        <v>12</v>
      </c>
      <c r="AC10" s="43">
        <v>4</v>
      </c>
      <c r="AD10" s="25" t="str">
        <f t="shared" si="3"/>
        <v>Magyar Sebő</v>
      </c>
    </row>
    <row r="11" spans="1:31" ht="32.4" customHeight="1" x14ac:dyDescent="0.3">
      <c r="A11" s="7">
        <f t="shared" si="0"/>
        <v>5</v>
      </c>
      <c r="B11" s="7">
        <v>13</v>
      </c>
      <c r="C11" s="48" t="s">
        <v>59</v>
      </c>
      <c r="D11" s="48" t="s">
        <v>60</v>
      </c>
      <c r="E11" s="57" t="s">
        <v>53</v>
      </c>
      <c r="F11" s="97" t="s">
        <v>50</v>
      </c>
      <c r="G11" s="71">
        <v>0.49137731481481484</v>
      </c>
      <c r="H11" s="66">
        <v>0.49449074074074073</v>
      </c>
      <c r="I11" s="27">
        <v>3.1134259259258945E-3</v>
      </c>
      <c r="J11" s="25">
        <v>1</v>
      </c>
      <c r="K11" s="44">
        <v>1</v>
      </c>
      <c r="L11" s="25">
        <v>0</v>
      </c>
      <c r="M11" s="25">
        <v>1</v>
      </c>
      <c r="N11" s="25">
        <v>1</v>
      </c>
      <c r="O11" s="25">
        <v>1</v>
      </c>
      <c r="P11" s="25">
        <v>1</v>
      </c>
      <c r="Q11" s="25">
        <v>1</v>
      </c>
      <c r="R11" s="25">
        <v>1</v>
      </c>
      <c r="S11" s="25">
        <v>1</v>
      </c>
      <c r="T11" s="25">
        <v>1</v>
      </c>
      <c r="U11" s="25">
        <v>1</v>
      </c>
      <c r="V11" s="25">
        <v>1</v>
      </c>
      <c r="W11" s="25"/>
      <c r="X11" s="25"/>
      <c r="Y11" s="25">
        <v>0</v>
      </c>
      <c r="Z11" s="25"/>
      <c r="AA11" s="40">
        <f t="shared" si="1"/>
        <v>3.1134259259258945E-3</v>
      </c>
      <c r="AB11" s="25">
        <f t="shared" si="2"/>
        <v>12</v>
      </c>
      <c r="AC11" s="43">
        <v>5</v>
      </c>
      <c r="AD11" s="25" t="str">
        <f t="shared" si="3"/>
        <v>Tóth Izabella Anna</v>
      </c>
    </row>
    <row r="12" spans="1:31" ht="32.4" customHeight="1" x14ac:dyDescent="0.3">
      <c r="A12" s="7">
        <f t="shared" si="0"/>
        <v>6</v>
      </c>
      <c r="B12" s="7">
        <v>15</v>
      </c>
      <c r="C12" s="56" t="s">
        <v>61</v>
      </c>
      <c r="D12" s="56" t="s">
        <v>62</v>
      </c>
      <c r="E12" s="69" t="s">
        <v>14</v>
      </c>
      <c r="F12" s="95" t="s">
        <v>50</v>
      </c>
      <c r="G12" s="71">
        <v>0.49880787037037039</v>
      </c>
      <c r="H12" s="66">
        <v>0.50232638888888892</v>
      </c>
      <c r="I12" s="27">
        <v>3.5185185185185319E-3</v>
      </c>
      <c r="J12" s="25">
        <v>1</v>
      </c>
      <c r="K12" s="25">
        <v>1</v>
      </c>
      <c r="L12" s="25">
        <v>1</v>
      </c>
      <c r="M12" s="44">
        <v>1</v>
      </c>
      <c r="N12" s="25">
        <v>1</v>
      </c>
      <c r="O12" s="25">
        <v>1</v>
      </c>
      <c r="P12" s="25">
        <v>1</v>
      </c>
      <c r="Q12" s="25">
        <v>1</v>
      </c>
      <c r="R12" s="25">
        <v>1</v>
      </c>
      <c r="S12" s="25">
        <v>1</v>
      </c>
      <c r="T12" s="25">
        <v>0</v>
      </c>
      <c r="U12" s="25">
        <v>1</v>
      </c>
      <c r="V12" s="25">
        <v>1</v>
      </c>
      <c r="W12" s="25"/>
      <c r="X12" s="25"/>
      <c r="Y12" s="25">
        <v>0</v>
      </c>
      <c r="Z12" s="25"/>
      <c r="AA12" s="40">
        <f t="shared" si="1"/>
        <v>3.5185185185185319E-3</v>
      </c>
      <c r="AB12" s="25">
        <f t="shared" si="2"/>
        <v>12</v>
      </c>
      <c r="AC12" s="43">
        <v>6</v>
      </c>
      <c r="AD12" s="25" t="str">
        <f t="shared" si="3"/>
        <v>Balogh Krisztián</v>
      </c>
    </row>
    <row r="13" spans="1:31" ht="32.4" customHeight="1" x14ac:dyDescent="0.3">
      <c r="A13" s="7">
        <f t="shared" si="0"/>
        <v>7</v>
      </c>
      <c r="B13" s="7">
        <v>17</v>
      </c>
      <c r="C13" s="56" t="s">
        <v>19</v>
      </c>
      <c r="D13" s="56" t="s">
        <v>63</v>
      </c>
      <c r="E13" s="69" t="s">
        <v>21</v>
      </c>
      <c r="F13" s="95" t="s">
        <v>50</v>
      </c>
      <c r="G13" s="71">
        <v>0.50640046296296293</v>
      </c>
      <c r="H13" s="66">
        <v>0.50994212962962959</v>
      </c>
      <c r="I13" s="27">
        <v>3.5416666666666652E-3</v>
      </c>
      <c r="J13" s="25">
        <v>1</v>
      </c>
      <c r="K13" s="25">
        <v>1</v>
      </c>
      <c r="L13" s="25">
        <v>0</v>
      </c>
      <c r="M13" s="25">
        <v>1</v>
      </c>
      <c r="N13" s="25">
        <v>1</v>
      </c>
      <c r="O13" s="25">
        <v>1</v>
      </c>
      <c r="P13" s="25">
        <v>1</v>
      </c>
      <c r="Q13" s="25">
        <v>1</v>
      </c>
      <c r="R13" s="25">
        <v>1</v>
      </c>
      <c r="S13" s="25">
        <v>1</v>
      </c>
      <c r="T13" s="25">
        <v>1</v>
      </c>
      <c r="U13" s="25">
        <v>1</v>
      </c>
      <c r="V13" s="25">
        <v>1</v>
      </c>
      <c r="W13" s="25"/>
      <c r="X13" s="25"/>
      <c r="Y13" s="25">
        <v>0</v>
      </c>
      <c r="Z13" s="25"/>
      <c r="AA13" s="40">
        <f t="shared" si="1"/>
        <v>3.5416666666666652E-3</v>
      </c>
      <c r="AB13" s="25">
        <f t="shared" si="2"/>
        <v>12</v>
      </c>
      <c r="AC13" s="43">
        <v>7</v>
      </c>
      <c r="AD13" s="25" t="str">
        <f t="shared" si="3"/>
        <v>Nagygál Mara</v>
      </c>
    </row>
    <row r="14" spans="1:31" ht="32.4" customHeight="1" x14ac:dyDescent="0.3">
      <c r="A14" s="7">
        <f t="shared" si="0"/>
        <v>8</v>
      </c>
      <c r="B14" s="7">
        <v>10</v>
      </c>
      <c r="C14" s="48" t="s">
        <v>64</v>
      </c>
      <c r="D14" s="48" t="s">
        <v>65</v>
      </c>
      <c r="E14" s="57" t="s">
        <v>53</v>
      </c>
      <c r="F14" s="95" t="s">
        <v>50</v>
      </c>
      <c r="G14" s="74">
        <v>0.4838425925925926</v>
      </c>
      <c r="H14" s="26">
        <v>0.48756944444444444</v>
      </c>
      <c r="I14" s="27">
        <v>3.7268518518518423E-3</v>
      </c>
      <c r="J14" s="25">
        <v>1</v>
      </c>
      <c r="K14" s="25">
        <v>1</v>
      </c>
      <c r="L14" s="25">
        <v>1</v>
      </c>
      <c r="M14" s="25">
        <v>1</v>
      </c>
      <c r="N14" s="25">
        <v>1</v>
      </c>
      <c r="O14" s="25">
        <v>1</v>
      </c>
      <c r="P14" s="25">
        <v>1</v>
      </c>
      <c r="Q14" s="25">
        <v>0</v>
      </c>
      <c r="R14" s="25">
        <v>1</v>
      </c>
      <c r="S14" s="25">
        <v>1</v>
      </c>
      <c r="T14" s="25">
        <v>1</v>
      </c>
      <c r="U14" s="25">
        <v>1</v>
      </c>
      <c r="V14" s="25">
        <v>1</v>
      </c>
      <c r="W14" s="25"/>
      <c r="X14" s="25"/>
      <c r="Y14" s="25">
        <v>0</v>
      </c>
      <c r="Z14" s="25"/>
      <c r="AA14" s="40">
        <f t="shared" si="1"/>
        <v>3.7268518518518423E-3</v>
      </c>
      <c r="AB14" s="25">
        <f t="shared" si="2"/>
        <v>12</v>
      </c>
      <c r="AC14" s="43">
        <v>8</v>
      </c>
      <c r="AD14" s="25" t="str">
        <f t="shared" si="3"/>
        <v>Németh Luca</v>
      </c>
    </row>
    <row r="15" spans="1:31" ht="32.4" customHeight="1" x14ac:dyDescent="0.3">
      <c r="A15" s="7">
        <f t="shared" si="0"/>
        <v>9</v>
      </c>
      <c r="B15" s="7">
        <v>9</v>
      </c>
      <c r="C15" s="56" t="s">
        <v>19</v>
      </c>
      <c r="D15" s="56" t="s">
        <v>66</v>
      </c>
      <c r="E15" s="69" t="s">
        <v>21</v>
      </c>
      <c r="F15" s="95" t="s">
        <v>50</v>
      </c>
      <c r="G15" s="74">
        <v>0.47962962962962963</v>
      </c>
      <c r="H15" s="26">
        <v>0.48340277777777779</v>
      </c>
      <c r="I15" s="27">
        <v>3.7731481481481643E-3</v>
      </c>
      <c r="J15" s="25">
        <v>1</v>
      </c>
      <c r="K15" s="25">
        <v>1</v>
      </c>
      <c r="L15" s="25">
        <v>0</v>
      </c>
      <c r="M15" s="44">
        <v>1</v>
      </c>
      <c r="N15" s="25">
        <v>1</v>
      </c>
      <c r="O15" s="25">
        <v>1</v>
      </c>
      <c r="P15" s="25">
        <v>1</v>
      </c>
      <c r="Q15" s="25">
        <v>1</v>
      </c>
      <c r="R15" s="25">
        <v>1</v>
      </c>
      <c r="S15" s="25">
        <v>1</v>
      </c>
      <c r="T15" s="25">
        <v>1</v>
      </c>
      <c r="U15" s="25">
        <v>1</v>
      </c>
      <c r="V15" s="25">
        <v>1</v>
      </c>
      <c r="W15" s="25"/>
      <c r="X15" s="25"/>
      <c r="Y15" s="25">
        <v>0</v>
      </c>
      <c r="Z15" s="25"/>
      <c r="AA15" s="40">
        <f t="shared" si="1"/>
        <v>3.7731481481481643E-3</v>
      </c>
      <c r="AB15" s="25">
        <f t="shared" si="2"/>
        <v>12</v>
      </c>
      <c r="AC15" s="43">
        <v>9</v>
      </c>
      <c r="AD15" s="25" t="str">
        <f t="shared" si="3"/>
        <v>Tóth Fanni</v>
      </c>
    </row>
    <row r="16" spans="1:31" ht="32.4" customHeight="1" x14ac:dyDescent="0.3">
      <c r="A16" s="86">
        <f t="shared" si="0"/>
        <v>0</v>
      </c>
      <c r="B16" s="87" t="s">
        <v>67</v>
      </c>
      <c r="C16" s="88" t="s">
        <v>68</v>
      </c>
      <c r="D16" s="89" t="s">
        <v>69</v>
      </c>
      <c r="E16" s="90" t="s">
        <v>70</v>
      </c>
      <c r="F16" s="98" t="s">
        <v>50</v>
      </c>
      <c r="G16" s="91"/>
      <c r="H16" s="77"/>
      <c r="I16" s="77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>
        <v>0</v>
      </c>
      <c r="Z16" s="78"/>
      <c r="AA16" s="77">
        <f t="shared" si="1"/>
        <v>0</v>
      </c>
      <c r="AB16" s="78">
        <f t="shared" si="2"/>
        <v>0</v>
      </c>
      <c r="AC16" s="79"/>
      <c r="AD16" s="78" t="str">
        <f t="shared" si="3"/>
        <v>Szabó Dorottya</v>
      </c>
    </row>
    <row r="17" spans="1:30" ht="32.4" customHeight="1" x14ac:dyDescent="0.3">
      <c r="A17" s="80">
        <f t="shared" si="0"/>
        <v>1</v>
      </c>
      <c r="B17" s="80">
        <v>14</v>
      </c>
      <c r="C17" s="81" t="s">
        <v>71</v>
      </c>
      <c r="D17" s="81" t="s">
        <v>72</v>
      </c>
      <c r="E17" s="82" t="s">
        <v>14</v>
      </c>
      <c r="F17" s="96" t="s">
        <v>73</v>
      </c>
      <c r="G17" s="92">
        <v>0.4949884259259259</v>
      </c>
      <c r="H17" s="93">
        <v>0.49788194444444445</v>
      </c>
      <c r="I17" s="85">
        <v>2.8935185185185452E-3</v>
      </c>
      <c r="J17" s="62">
        <v>1</v>
      </c>
      <c r="K17" s="62">
        <v>1</v>
      </c>
      <c r="L17" s="62">
        <v>1</v>
      </c>
      <c r="M17" s="62">
        <v>1</v>
      </c>
      <c r="N17" s="62">
        <v>1</v>
      </c>
      <c r="O17" s="62">
        <v>1</v>
      </c>
      <c r="P17" s="62">
        <v>1</v>
      </c>
      <c r="Q17" s="62">
        <v>1</v>
      </c>
      <c r="R17" s="62">
        <v>1</v>
      </c>
      <c r="S17" s="62">
        <v>1</v>
      </c>
      <c r="T17" s="62">
        <v>1</v>
      </c>
      <c r="U17" s="62">
        <v>1</v>
      </c>
      <c r="V17" s="62">
        <v>1</v>
      </c>
      <c r="W17" s="62"/>
      <c r="X17" s="62"/>
      <c r="Y17" s="62">
        <v>0</v>
      </c>
      <c r="Z17" s="62"/>
      <c r="AA17" s="61">
        <f t="shared" si="1"/>
        <v>2.8935185185185452E-3</v>
      </c>
      <c r="AB17" s="62">
        <f t="shared" si="2"/>
        <v>13</v>
      </c>
      <c r="AC17" s="64">
        <v>1</v>
      </c>
      <c r="AD17" s="62" t="str">
        <f t="shared" si="3"/>
        <v>Hallai Szófia</v>
      </c>
    </row>
    <row r="18" spans="1:30" x14ac:dyDescent="0.3">
      <c r="F18" s="10"/>
    </row>
    <row r="19" spans="1:30" ht="15.6" x14ac:dyDescent="0.3">
      <c r="C19" s="68" t="s">
        <v>74</v>
      </c>
      <c r="F19" s="10"/>
    </row>
    <row r="20" spans="1:30" x14ac:dyDescent="0.3">
      <c r="F20" s="10"/>
    </row>
    <row r="21" spans="1:30" x14ac:dyDescent="0.3">
      <c r="F21" s="10"/>
    </row>
    <row r="22" spans="1:30" x14ac:dyDescent="0.3">
      <c r="F22" s="10"/>
    </row>
    <row r="23" spans="1:30" x14ac:dyDescent="0.3">
      <c r="F23" s="10"/>
    </row>
    <row r="24" spans="1:30" x14ac:dyDescent="0.3">
      <c r="F24" s="10"/>
    </row>
    <row r="25" spans="1:30" x14ac:dyDescent="0.3">
      <c r="F25" s="10"/>
    </row>
    <row r="26" spans="1:30" x14ac:dyDescent="0.3">
      <c r="F26" s="10"/>
    </row>
    <row r="27" spans="1:30" x14ac:dyDescent="0.3">
      <c r="F27" s="10"/>
    </row>
    <row r="28" spans="1:30" x14ac:dyDescent="0.3">
      <c r="F28" s="10"/>
    </row>
    <row r="29" spans="1:30" x14ac:dyDescent="0.3">
      <c r="F29" s="10"/>
    </row>
    <row r="30" spans="1:30" x14ac:dyDescent="0.3">
      <c r="F30" s="10"/>
    </row>
    <row r="31" spans="1:30" x14ac:dyDescent="0.3">
      <c r="F31" s="10"/>
    </row>
    <row r="32" spans="1:30" x14ac:dyDescent="0.3">
      <c r="F32" s="10"/>
    </row>
    <row r="33" spans="6:6" x14ac:dyDescent="0.3">
      <c r="F33" s="10"/>
    </row>
  </sheetData>
  <sortState xmlns:xlrd2="http://schemas.microsoft.com/office/spreadsheetml/2017/richdata2" ref="A2:AB17">
    <sortCondition ref="F2:F17"/>
    <sortCondition descending="1" ref="AB2:AB17"/>
    <sortCondition ref="AA2:AA17"/>
  </sortState>
  <conditionalFormatting sqref="C1">
    <cfRule type="duplicateValues" dxfId="24" priority="13"/>
  </conditionalFormatting>
  <conditionalFormatting sqref="C2">
    <cfRule type="duplicateValues" dxfId="23" priority="1"/>
  </conditionalFormatting>
  <conditionalFormatting sqref="D1">
    <cfRule type="duplicateValues" dxfId="22" priority="14"/>
  </conditionalFormatting>
  <conditionalFormatting sqref="D2">
    <cfRule type="duplicateValues" dxfId="21" priority="2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&amp;C&amp;"-,Félkövér"&amp;14HUCULÖSVÉNY 
KEZDŐ GYEREK + FELNŐTT -  HIVATALOS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461E-1AE0-48FB-AA9E-B8464E881D25}">
  <dimension ref="A1:AL9"/>
  <sheetViews>
    <sheetView zoomScale="85" zoomScaleNormal="85" workbookViewId="0">
      <pane xSplit="2" topLeftCell="E1" activePane="topRight" state="frozen"/>
      <selection activeCell="A2" sqref="A2"/>
      <selection pane="topRight" activeCell="E11" sqref="E11"/>
    </sheetView>
  </sheetViews>
  <sheetFormatPr defaultColWidth="11.5546875" defaultRowHeight="14.4" x14ac:dyDescent="0.3"/>
  <cols>
    <col min="1" max="1" width="10.33203125" style="10" customWidth="1"/>
    <col min="2" max="2" width="10.6640625" style="10" customWidth="1"/>
    <col min="3" max="3" width="17.5546875" style="19" customWidth="1"/>
    <col min="4" max="4" width="15.5546875" style="19" customWidth="1"/>
    <col min="5" max="5" width="18.33203125" style="10" customWidth="1"/>
    <col min="6" max="6" width="9.33203125" style="10" hidden="1" customWidth="1"/>
    <col min="7" max="7" width="9.109375" style="10" hidden="1" customWidth="1"/>
    <col min="8" max="8" width="8.109375" style="10" customWidth="1"/>
    <col min="9" max="30" width="5.109375" style="10" customWidth="1"/>
    <col min="31" max="31" width="14.44140625" style="19" hidden="1" customWidth="1"/>
    <col min="32" max="32" width="16.6640625" style="19" hidden="1" customWidth="1"/>
    <col min="33" max="33" width="8.88671875" style="10" customWidth="1"/>
    <col min="34" max="34" width="11.33203125" style="10" hidden="1" customWidth="1"/>
    <col min="35" max="35" width="10.5546875" style="10" customWidth="1"/>
    <col min="36" max="36" width="9.5546875" style="10" customWidth="1"/>
    <col min="37" max="37" width="12" style="22" hidden="1" customWidth="1"/>
    <col min="38" max="38" width="14.109375" style="10" hidden="1" customWidth="1"/>
    <col min="39" max="39" width="11.5546875" style="10" bestFit="1" customWidth="1"/>
    <col min="40" max="16384" width="11.5546875" style="10"/>
  </cols>
  <sheetData>
    <row r="1" spans="1:38" s="4" customFormat="1" ht="46.8" x14ac:dyDescent="0.3">
      <c r="A1" s="5" t="s">
        <v>0</v>
      </c>
      <c r="B1" s="49" t="s">
        <v>1</v>
      </c>
      <c r="C1" s="5" t="s">
        <v>2</v>
      </c>
      <c r="D1" s="5" t="s">
        <v>3</v>
      </c>
      <c r="E1" s="6" t="s">
        <v>4</v>
      </c>
      <c r="F1" s="41" t="s">
        <v>5</v>
      </c>
      <c r="G1" s="41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42" t="s">
        <v>23</v>
      </c>
      <c r="AF1" s="42" t="s">
        <v>24</v>
      </c>
      <c r="AG1" s="6" t="s">
        <v>8</v>
      </c>
      <c r="AH1" s="5" t="s">
        <v>9</v>
      </c>
      <c r="AI1" s="6" t="s">
        <v>10</v>
      </c>
      <c r="AJ1" s="5" t="s">
        <v>11</v>
      </c>
      <c r="AK1" s="41" t="s">
        <v>0</v>
      </c>
      <c r="AL1" s="41" t="s">
        <v>3</v>
      </c>
    </row>
    <row r="2" spans="1:38" ht="35.4" customHeight="1" x14ac:dyDescent="0.3">
      <c r="A2" s="7">
        <f t="shared" ref="A2:A7" si="0">AK2</f>
        <v>1</v>
      </c>
      <c r="B2" s="7">
        <v>3</v>
      </c>
      <c r="C2" s="47" t="s">
        <v>38</v>
      </c>
      <c r="D2" s="48" t="s">
        <v>75</v>
      </c>
      <c r="E2" s="48" t="s">
        <v>14</v>
      </c>
      <c r="F2" s="111">
        <v>0.61084490740740738</v>
      </c>
      <c r="G2" s="111">
        <v>0.61793981481481486</v>
      </c>
      <c r="H2" s="111">
        <v>7.0949074074074803E-3</v>
      </c>
      <c r="I2" s="25">
        <v>1</v>
      </c>
      <c r="J2" s="25">
        <v>1</v>
      </c>
      <c r="K2" s="25">
        <v>1</v>
      </c>
      <c r="L2" s="25">
        <v>2</v>
      </c>
      <c r="M2" s="25">
        <v>1</v>
      </c>
      <c r="N2" s="25">
        <v>1</v>
      </c>
      <c r="O2" s="25">
        <v>1</v>
      </c>
      <c r="P2" s="25">
        <v>3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25">
        <v>1</v>
      </c>
      <c r="W2" s="25">
        <v>1</v>
      </c>
      <c r="X2" s="25">
        <v>2</v>
      </c>
      <c r="Y2" s="25">
        <v>1</v>
      </c>
      <c r="Z2" s="25">
        <v>1</v>
      </c>
      <c r="AA2" s="25">
        <v>1</v>
      </c>
      <c r="AB2" s="25">
        <v>1</v>
      </c>
      <c r="AC2" s="25">
        <v>1</v>
      </c>
      <c r="AD2" s="25">
        <v>1</v>
      </c>
      <c r="AE2" s="25"/>
      <c r="AF2" s="25"/>
      <c r="AG2" s="25">
        <v>0</v>
      </c>
      <c r="AH2" s="25"/>
      <c r="AI2" s="40">
        <f t="shared" ref="AI2:AI7" si="1">H2-TIME(0,0,AH2)</f>
        <v>7.0949074074074803E-3</v>
      </c>
      <c r="AJ2" s="25">
        <f t="shared" ref="AJ2:AJ7" si="2">SUM(I2:AD2)</f>
        <v>26</v>
      </c>
      <c r="AK2" s="43">
        <v>1</v>
      </c>
      <c r="AL2" s="25" t="str">
        <f t="shared" ref="AL2:AL7" si="3">D2</f>
        <v>Dániel Dorka</v>
      </c>
    </row>
    <row r="3" spans="1:38" ht="35.4" customHeight="1" x14ac:dyDescent="0.3">
      <c r="A3" s="7">
        <f t="shared" si="0"/>
        <v>2</v>
      </c>
      <c r="B3" s="7">
        <v>4</v>
      </c>
      <c r="C3" s="45" t="s">
        <v>56</v>
      </c>
      <c r="D3" s="46" t="s">
        <v>76</v>
      </c>
      <c r="E3" s="46" t="s">
        <v>58</v>
      </c>
      <c r="F3" s="111">
        <v>0.61443287037037042</v>
      </c>
      <c r="G3" s="111">
        <v>0.62354166666666666</v>
      </c>
      <c r="H3" s="111">
        <v>9.1087962962962399E-3</v>
      </c>
      <c r="I3" s="25">
        <v>0</v>
      </c>
      <c r="J3" s="25">
        <v>1</v>
      </c>
      <c r="K3" s="25">
        <v>1</v>
      </c>
      <c r="L3" s="25">
        <v>2</v>
      </c>
      <c r="M3" s="25">
        <v>1</v>
      </c>
      <c r="N3" s="25">
        <v>1</v>
      </c>
      <c r="O3" s="25">
        <v>1</v>
      </c>
      <c r="P3" s="25">
        <v>3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25">
        <v>1</v>
      </c>
      <c r="W3" s="25">
        <v>1</v>
      </c>
      <c r="X3" s="25">
        <v>2</v>
      </c>
      <c r="Y3" s="25">
        <v>1</v>
      </c>
      <c r="Z3" s="25">
        <v>1</v>
      </c>
      <c r="AA3" s="25">
        <v>1</v>
      </c>
      <c r="AB3" s="25">
        <v>1</v>
      </c>
      <c r="AC3" s="25">
        <v>1</v>
      </c>
      <c r="AD3" s="25">
        <v>1</v>
      </c>
      <c r="AE3" s="25"/>
      <c r="AF3" s="25"/>
      <c r="AG3" s="25">
        <v>0</v>
      </c>
      <c r="AH3" s="25"/>
      <c r="AI3" s="40">
        <f t="shared" si="1"/>
        <v>9.1087962962962399E-3</v>
      </c>
      <c r="AJ3" s="25">
        <f t="shared" si="2"/>
        <v>25</v>
      </c>
      <c r="AK3" s="43">
        <v>2</v>
      </c>
      <c r="AL3" s="25" t="str">
        <f t="shared" si="3"/>
        <v>Magyar Bercel</v>
      </c>
    </row>
    <row r="4" spans="1:38" ht="35.4" customHeight="1" x14ac:dyDescent="0.3">
      <c r="A4" s="7">
        <f t="shared" si="0"/>
        <v>3</v>
      </c>
      <c r="B4" s="7">
        <v>2</v>
      </c>
      <c r="C4" s="48" t="s">
        <v>77</v>
      </c>
      <c r="D4" s="48" t="s">
        <v>78</v>
      </c>
      <c r="E4" s="48" t="s">
        <v>53</v>
      </c>
      <c r="F4" s="111">
        <v>0.60774305555555552</v>
      </c>
      <c r="G4" s="111">
        <v>0.61714120370370373</v>
      </c>
      <c r="H4" s="111">
        <v>9.398148148148211E-3</v>
      </c>
      <c r="I4" s="25">
        <v>0</v>
      </c>
      <c r="J4" s="25">
        <v>1</v>
      </c>
      <c r="K4" s="25">
        <v>1</v>
      </c>
      <c r="L4" s="25">
        <v>2</v>
      </c>
      <c r="M4" s="25">
        <v>0</v>
      </c>
      <c r="N4" s="25">
        <v>1</v>
      </c>
      <c r="O4" s="25">
        <v>1</v>
      </c>
      <c r="P4" s="25">
        <v>3</v>
      </c>
      <c r="Q4" s="25">
        <v>1</v>
      </c>
      <c r="R4" s="25">
        <v>1</v>
      </c>
      <c r="S4" s="25">
        <v>1</v>
      </c>
      <c r="T4" s="25">
        <v>1</v>
      </c>
      <c r="U4" s="25">
        <v>1</v>
      </c>
      <c r="V4" s="25">
        <v>1</v>
      </c>
      <c r="W4" s="25">
        <v>1</v>
      </c>
      <c r="X4" s="25">
        <v>2</v>
      </c>
      <c r="Y4" s="25">
        <v>1</v>
      </c>
      <c r="Z4" s="25">
        <v>1</v>
      </c>
      <c r="AA4" s="25">
        <v>1</v>
      </c>
      <c r="AB4" s="25">
        <v>1</v>
      </c>
      <c r="AC4" s="25">
        <v>1</v>
      </c>
      <c r="AD4" s="25">
        <v>1</v>
      </c>
      <c r="AE4" s="25"/>
      <c r="AF4" s="25"/>
      <c r="AG4" s="25">
        <v>0</v>
      </c>
      <c r="AH4" s="25"/>
      <c r="AI4" s="40">
        <f t="shared" si="1"/>
        <v>9.398148148148211E-3</v>
      </c>
      <c r="AJ4" s="25">
        <f t="shared" si="2"/>
        <v>24</v>
      </c>
      <c r="AK4" s="43">
        <v>3</v>
      </c>
      <c r="AL4" s="25" t="str">
        <f t="shared" si="3"/>
        <v>Varró Anna</v>
      </c>
    </row>
    <row r="5" spans="1:38" ht="35.4" customHeight="1" x14ac:dyDescent="0.3">
      <c r="A5" s="7" t="str">
        <f t="shared" si="0"/>
        <v>kizárás</v>
      </c>
      <c r="B5" s="7">
        <v>1</v>
      </c>
      <c r="C5" s="45" t="s">
        <v>79</v>
      </c>
      <c r="D5" s="46" t="s">
        <v>80</v>
      </c>
      <c r="E5" s="46" t="s">
        <v>14</v>
      </c>
      <c r="F5" s="111">
        <v>0.6042939814814815</v>
      </c>
      <c r="G5" s="111">
        <v>0.61239583333333336</v>
      </c>
      <c r="H5" s="111">
        <v>8.1018518518518601E-3</v>
      </c>
      <c r="I5" s="25">
        <v>1</v>
      </c>
      <c r="J5" s="25">
        <v>1</v>
      </c>
      <c r="K5" s="25">
        <v>1</v>
      </c>
      <c r="L5" s="25">
        <v>2</v>
      </c>
      <c r="M5" s="25">
        <v>1</v>
      </c>
      <c r="N5" s="25">
        <v>1</v>
      </c>
      <c r="O5" s="25">
        <v>1</v>
      </c>
      <c r="P5" s="25">
        <v>3</v>
      </c>
      <c r="Q5" s="25">
        <v>1</v>
      </c>
      <c r="R5" s="25">
        <v>1</v>
      </c>
      <c r="S5" s="25">
        <v>0</v>
      </c>
      <c r="T5" s="25">
        <v>0</v>
      </c>
      <c r="U5" s="25">
        <v>1</v>
      </c>
      <c r="V5" s="25">
        <v>1</v>
      </c>
      <c r="W5" s="25">
        <v>1</v>
      </c>
      <c r="X5" s="25">
        <v>2</v>
      </c>
      <c r="Y5" s="25">
        <v>1</v>
      </c>
      <c r="Z5" s="25">
        <v>0</v>
      </c>
      <c r="AA5" s="25">
        <v>1</v>
      </c>
      <c r="AB5" s="25">
        <v>1</v>
      </c>
      <c r="AC5" s="25">
        <v>1</v>
      </c>
      <c r="AD5" s="25">
        <v>1</v>
      </c>
      <c r="AE5" s="25" t="s">
        <v>81</v>
      </c>
      <c r="AF5" s="25"/>
      <c r="AG5" s="25">
        <v>0</v>
      </c>
      <c r="AH5" s="25"/>
      <c r="AI5" s="40">
        <f t="shared" si="1"/>
        <v>8.1018518518518601E-3</v>
      </c>
      <c r="AJ5" s="25">
        <f t="shared" si="2"/>
        <v>23</v>
      </c>
      <c r="AK5" s="43" t="s">
        <v>82</v>
      </c>
      <c r="AL5" s="25" t="str">
        <f t="shared" si="3"/>
        <v>Heusz Lilla</v>
      </c>
    </row>
    <row r="6" spans="1:38" s="107" customFormat="1" ht="35.4" hidden="1" customHeight="1" x14ac:dyDescent="0.3">
      <c r="A6" s="101">
        <f t="shared" si="0"/>
        <v>0</v>
      </c>
      <c r="B6" s="101">
        <v>5</v>
      </c>
      <c r="C6" s="109" t="s">
        <v>83</v>
      </c>
      <c r="D6" s="108" t="s">
        <v>84</v>
      </c>
      <c r="E6" s="108" t="s">
        <v>53</v>
      </c>
      <c r="F6" s="112"/>
      <c r="G6" s="112"/>
      <c r="H6" s="111">
        <v>0</v>
      </c>
      <c r="I6" s="104"/>
      <c r="J6" s="104"/>
      <c r="K6" s="25"/>
      <c r="L6" s="25"/>
      <c r="M6" s="25">
        <v>1</v>
      </c>
      <c r="N6" s="25">
        <v>1</v>
      </c>
      <c r="O6" s="25">
        <v>1</v>
      </c>
      <c r="P6" s="104"/>
      <c r="Q6" s="25"/>
      <c r="R6" s="25">
        <v>1</v>
      </c>
      <c r="S6" s="104"/>
      <c r="T6" s="104"/>
      <c r="U6" s="25">
        <v>1</v>
      </c>
      <c r="V6" s="25">
        <v>1</v>
      </c>
      <c r="W6" s="25">
        <v>1</v>
      </c>
      <c r="X6" s="25"/>
      <c r="Y6" s="25">
        <v>1</v>
      </c>
      <c r="Z6" s="25">
        <v>1</v>
      </c>
      <c r="AA6" s="25">
        <v>1</v>
      </c>
      <c r="AB6" s="25">
        <v>1</v>
      </c>
      <c r="AC6" s="25">
        <v>1</v>
      </c>
      <c r="AD6" s="25">
        <v>1</v>
      </c>
      <c r="AE6" s="104"/>
      <c r="AF6" s="104"/>
      <c r="AG6" s="104">
        <v>0</v>
      </c>
      <c r="AH6" s="104"/>
      <c r="AI6" s="103">
        <f t="shared" si="1"/>
        <v>0</v>
      </c>
      <c r="AJ6" s="104">
        <f t="shared" si="2"/>
        <v>13</v>
      </c>
      <c r="AK6" s="106"/>
      <c r="AL6" s="104" t="str">
        <f t="shared" si="3"/>
        <v>Németh Hédi</v>
      </c>
    </row>
    <row r="7" spans="1:38" ht="35.4" customHeight="1" x14ac:dyDescent="0.3">
      <c r="A7" s="7">
        <f t="shared" si="0"/>
        <v>4</v>
      </c>
      <c r="B7" s="7">
        <v>6</v>
      </c>
      <c r="C7" s="45" t="s">
        <v>85</v>
      </c>
      <c r="D7" s="46" t="s">
        <v>86</v>
      </c>
      <c r="E7" s="46" t="s">
        <v>14</v>
      </c>
      <c r="F7" s="111">
        <v>0.61805555555555558</v>
      </c>
      <c r="G7" s="111">
        <v>0.62700231481481483</v>
      </c>
      <c r="H7" s="111">
        <v>8.9467592592592515E-3</v>
      </c>
      <c r="I7" s="25">
        <v>1</v>
      </c>
      <c r="J7" s="25">
        <v>0</v>
      </c>
      <c r="K7" s="25">
        <v>1</v>
      </c>
      <c r="L7" s="25">
        <v>2</v>
      </c>
      <c r="M7" s="25">
        <v>1</v>
      </c>
      <c r="N7" s="25">
        <v>1</v>
      </c>
      <c r="O7" s="25">
        <v>1</v>
      </c>
      <c r="P7" s="25">
        <v>3</v>
      </c>
      <c r="Q7" s="25">
        <v>1</v>
      </c>
      <c r="R7" s="25">
        <v>1</v>
      </c>
      <c r="S7" s="25">
        <v>0</v>
      </c>
      <c r="T7" s="25">
        <v>0</v>
      </c>
      <c r="U7" s="25">
        <v>1</v>
      </c>
      <c r="V7" s="25">
        <v>1</v>
      </c>
      <c r="W7" s="25">
        <v>1</v>
      </c>
      <c r="X7" s="25">
        <v>2</v>
      </c>
      <c r="Y7" s="25">
        <v>1</v>
      </c>
      <c r="Z7" s="25">
        <v>1</v>
      </c>
      <c r="AA7" s="25">
        <v>1</v>
      </c>
      <c r="AB7" s="25">
        <v>1</v>
      </c>
      <c r="AC7" s="25">
        <v>1</v>
      </c>
      <c r="AD7" s="25">
        <v>1</v>
      </c>
      <c r="AE7" s="25"/>
      <c r="AF7" s="25"/>
      <c r="AG7" s="25">
        <v>0</v>
      </c>
      <c r="AH7" s="25"/>
      <c r="AI7" s="40">
        <f t="shared" si="1"/>
        <v>8.9467592592592515E-3</v>
      </c>
      <c r="AJ7" s="25">
        <f t="shared" si="2"/>
        <v>23</v>
      </c>
      <c r="AK7" s="43">
        <v>4</v>
      </c>
      <c r="AL7" s="25" t="str">
        <f t="shared" si="3"/>
        <v>Szász Natasa</v>
      </c>
    </row>
    <row r="9" spans="1:38" ht="31.2" x14ac:dyDescent="0.3">
      <c r="C9" s="68" t="s">
        <v>22</v>
      </c>
    </row>
  </sheetData>
  <sortState xmlns:xlrd2="http://schemas.microsoft.com/office/spreadsheetml/2017/richdata2" ref="A2:AL7">
    <sortCondition descending="1" ref="AJ2:AJ7"/>
    <sortCondition ref="AI2:AI7"/>
  </sortState>
  <conditionalFormatting sqref="C1">
    <cfRule type="duplicateValues" dxfId="20" priority="7"/>
  </conditionalFormatting>
  <conditionalFormatting sqref="C2:C7">
    <cfRule type="duplicateValues" dxfId="19" priority="2"/>
  </conditionalFormatting>
  <conditionalFormatting sqref="D1">
    <cfRule type="duplicateValues" dxfId="18" priority="8"/>
  </conditionalFormatting>
  <conditionalFormatting sqref="D2:D7">
    <cfRule type="duplicateValues" dxfId="17" priority="1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&amp;C&amp;"-,Félkövér"&amp;14HUCULÖSVÉNY KOMBINÁLT
GYEREK -  HIVATALOS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EA694-4096-4AD2-BDCA-2B991F9976BB}">
  <dimension ref="A1:AL23"/>
  <sheetViews>
    <sheetView zoomScale="85" zoomScaleNormal="85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Y11" sqref="Y11"/>
    </sheetView>
  </sheetViews>
  <sheetFormatPr defaultColWidth="9.109375" defaultRowHeight="14.4" x14ac:dyDescent="0.3"/>
  <cols>
    <col min="1" max="1" width="10.33203125" style="10" customWidth="1"/>
    <col min="2" max="2" width="10.6640625" style="10" customWidth="1"/>
    <col min="3" max="3" width="17.5546875" style="19" customWidth="1"/>
    <col min="4" max="4" width="15.5546875" style="19" customWidth="1"/>
    <col min="5" max="5" width="18.33203125" style="19" customWidth="1"/>
    <col min="6" max="6" width="9.33203125" style="10" hidden="1" customWidth="1"/>
    <col min="7" max="7" width="9.109375" style="10" hidden="1" customWidth="1"/>
    <col min="8" max="8" width="8.109375" style="10" customWidth="1"/>
    <col min="9" max="30" width="6.33203125" style="10" customWidth="1"/>
    <col min="31" max="32" width="22.88671875" style="19" hidden="1" customWidth="1"/>
    <col min="33" max="33" width="8.88671875" style="10" customWidth="1"/>
    <col min="34" max="34" width="11.33203125" style="10" customWidth="1"/>
    <col min="35" max="35" width="10.33203125" style="10" customWidth="1"/>
    <col min="36" max="36" width="9.44140625" style="10" customWidth="1"/>
    <col min="37" max="37" width="14.5546875" style="22" hidden="1" customWidth="1"/>
    <col min="38" max="38" width="16.5546875" style="10" hidden="1" customWidth="1"/>
    <col min="39" max="39" width="17" style="10" customWidth="1"/>
    <col min="40" max="40" width="9.109375" style="10" customWidth="1"/>
    <col min="41" max="16384" width="9.109375" style="10"/>
  </cols>
  <sheetData>
    <row r="1" spans="1:38" s="4" customFormat="1" ht="46.8" x14ac:dyDescent="0.3">
      <c r="A1" s="5" t="s">
        <v>0</v>
      </c>
      <c r="B1" s="49" t="s">
        <v>1</v>
      </c>
      <c r="C1" s="5" t="s">
        <v>2</v>
      </c>
      <c r="D1" s="5" t="s">
        <v>3</v>
      </c>
      <c r="E1" s="5" t="s">
        <v>4</v>
      </c>
      <c r="F1" s="41" t="s">
        <v>5</v>
      </c>
      <c r="G1" s="41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42" t="s">
        <v>23</v>
      </c>
      <c r="AF1" s="42" t="s">
        <v>24</v>
      </c>
      <c r="AG1" s="6" t="s">
        <v>8</v>
      </c>
      <c r="AH1" s="5" t="s">
        <v>9</v>
      </c>
      <c r="AI1" s="6" t="s">
        <v>10</v>
      </c>
      <c r="AJ1" s="5" t="s">
        <v>11</v>
      </c>
      <c r="AK1" s="41" t="s">
        <v>0</v>
      </c>
      <c r="AL1" s="41" t="s">
        <v>3</v>
      </c>
    </row>
    <row r="2" spans="1:38" ht="35.4" customHeight="1" x14ac:dyDescent="0.3">
      <c r="A2" s="7">
        <f t="shared" ref="A2:A22" si="0">AK2</f>
        <v>1</v>
      </c>
      <c r="B2" s="55">
        <v>21</v>
      </c>
      <c r="C2" s="46" t="s">
        <v>87</v>
      </c>
      <c r="D2" s="46" t="s">
        <v>88</v>
      </c>
      <c r="E2" s="46" t="s">
        <v>53</v>
      </c>
      <c r="F2" s="40">
        <v>0.6667939814814815</v>
      </c>
      <c r="G2" s="40">
        <v>0.67425925925925922</v>
      </c>
      <c r="H2" s="40">
        <v>7.4652777777777235E-3</v>
      </c>
      <c r="I2" s="25">
        <v>1</v>
      </c>
      <c r="J2" s="25">
        <v>1</v>
      </c>
      <c r="K2" s="25">
        <v>1</v>
      </c>
      <c r="L2" s="25">
        <v>2</v>
      </c>
      <c r="M2" s="25">
        <v>1</v>
      </c>
      <c r="N2" s="25">
        <v>1</v>
      </c>
      <c r="O2" s="25">
        <v>1</v>
      </c>
      <c r="P2" s="25">
        <v>3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44">
        <v>1</v>
      </c>
      <c r="W2" s="25">
        <v>1</v>
      </c>
      <c r="X2" s="25">
        <v>2</v>
      </c>
      <c r="Y2" s="25">
        <v>1</v>
      </c>
      <c r="Z2" s="25">
        <v>1</v>
      </c>
      <c r="AA2" s="25">
        <v>1</v>
      </c>
      <c r="AB2" s="25">
        <v>1</v>
      </c>
      <c r="AC2" s="25">
        <v>1</v>
      </c>
      <c r="AD2" s="25">
        <v>1</v>
      </c>
      <c r="AE2" s="25"/>
      <c r="AF2" s="25"/>
      <c r="AG2" s="25">
        <v>0</v>
      </c>
      <c r="AH2" s="25"/>
      <c r="AI2" s="40">
        <f t="shared" ref="AI2:AI22" si="1">H2-TIME(0,0,AH2)</f>
        <v>7.4652777777777235E-3</v>
      </c>
      <c r="AJ2" s="25">
        <f t="shared" ref="AJ2:AJ22" si="2">SUM(I2:AD2)</f>
        <v>26</v>
      </c>
      <c r="AK2" s="43">
        <v>1</v>
      </c>
      <c r="AL2" s="25" t="str">
        <f t="shared" ref="AL2:AL22" si="3">D2</f>
        <v>Seres-Asperján Emma</v>
      </c>
    </row>
    <row r="3" spans="1:38" ht="35.4" customHeight="1" x14ac:dyDescent="0.3">
      <c r="A3" s="7">
        <f t="shared" si="0"/>
        <v>2</v>
      </c>
      <c r="B3" s="55">
        <v>12</v>
      </c>
      <c r="C3" s="46" t="s">
        <v>89</v>
      </c>
      <c r="D3" s="46" t="s">
        <v>90</v>
      </c>
      <c r="E3" s="46" t="s">
        <v>14</v>
      </c>
      <c r="F3" s="113">
        <v>0.63552083333333331</v>
      </c>
      <c r="G3" s="113">
        <v>0.64361111111111113</v>
      </c>
      <c r="H3" s="40">
        <f>G3-F3</f>
        <v>8.0902777777778212E-3</v>
      </c>
      <c r="I3" s="25">
        <v>1</v>
      </c>
      <c r="J3" s="25">
        <v>1</v>
      </c>
      <c r="K3" s="25">
        <v>1</v>
      </c>
      <c r="L3" s="25">
        <v>2</v>
      </c>
      <c r="M3" s="25">
        <v>1</v>
      </c>
      <c r="N3" s="25">
        <v>1</v>
      </c>
      <c r="O3" s="25">
        <v>1</v>
      </c>
      <c r="P3" s="25">
        <v>3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44">
        <v>1</v>
      </c>
      <c r="W3" s="44">
        <v>1</v>
      </c>
      <c r="X3" s="25">
        <v>2</v>
      </c>
      <c r="Y3" s="25">
        <v>1</v>
      </c>
      <c r="Z3" s="25">
        <v>1</v>
      </c>
      <c r="AA3" s="25">
        <v>1</v>
      </c>
      <c r="AB3" s="25">
        <v>1</v>
      </c>
      <c r="AC3" s="25">
        <v>1</v>
      </c>
      <c r="AD3" s="25">
        <v>1</v>
      </c>
      <c r="AE3" s="25"/>
      <c r="AF3" s="25"/>
      <c r="AG3" s="25">
        <v>0</v>
      </c>
      <c r="AH3" s="25"/>
      <c r="AI3" s="40">
        <f t="shared" si="1"/>
        <v>8.0902777777778212E-3</v>
      </c>
      <c r="AJ3" s="25">
        <f t="shared" si="2"/>
        <v>26</v>
      </c>
      <c r="AK3" s="43">
        <v>2</v>
      </c>
      <c r="AL3" s="25" t="str">
        <f t="shared" si="3"/>
        <v>Pecze Kőszegi Laura</v>
      </c>
    </row>
    <row r="4" spans="1:38" ht="35.4" customHeight="1" x14ac:dyDescent="0.3">
      <c r="A4" s="7">
        <f t="shared" si="0"/>
        <v>3</v>
      </c>
      <c r="B4" s="55">
        <v>16</v>
      </c>
      <c r="C4" s="114" t="s">
        <v>91</v>
      </c>
      <c r="D4" s="114" t="s">
        <v>92</v>
      </c>
      <c r="E4" s="115" t="s">
        <v>58</v>
      </c>
      <c r="F4" s="40">
        <v>0.64582175925925922</v>
      </c>
      <c r="G4" s="40">
        <v>0.65421296296296294</v>
      </c>
      <c r="H4" s="40">
        <v>8.3912037037037202E-3</v>
      </c>
      <c r="I4" s="25">
        <v>1</v>
      </c>
      <c r="J4" s="25">
        <v>1</v>
      </c>
      <c r="K4" s="25">
        <v>1</v>
      </c>
      <c r="L4" s="25">
        <v>2</v>
      </c>
      <c r="M4" s="25">
        <v>1</v>
      </c>
      <c r="N4" s="25">
        <v>1</v>
      </c>
      <c r="O4" s="25">
        <v>1</v>
      </c>
      <c r="P4" s="25">
        <v>3</v>
      </c>
      <c r="Q4" s="25">
        <v>1</v>
      </c>
      <c r="R4" s="25">
        <v>1</v>
      </c>
      <c r="S4" s="25">
        <v>1</v>
      </c>
      <c r="T4" s="25">
        <v>1</v>
      </c>
      <c r="U4" s="25">
        <v>1</v>
      </c>
      <c r="V4" s="25">
        <v>1</v>
      </c>
      <c r="W4" s="25">
        <v>1</v>
      </c>
      <c r="X4" s="25">
        <v>2</v>
      </c>
      <c r="Y4" s="25">
        <v>1</v>
      </c>
      <c r="Z4" s="25">
        <v>1</v>
      </c>
      <c r="AA4" s="25">
        <v>1</v>
      </c>
      <c r="AB4" s="25">
        <v>1</v>
      </c>
      <c r="AC4" s="25">
        <v>1</v>
      </c>
      <c r="AD4" s="25">
        <v>1</v>
      </c>
      <c r="AE4" s="25"/>
      <c r="AF4" s="25"/>
      <c r="AG4" s="25">
        <v>0</v>
      </c>
      <c r="AH4" s="25"/>
      <c r="AI4" s="40">
        <f t="shared" si="1"/>
        <v>8.3912037037037202E-3</v>
      </c>
      <c r="AJ4" s="25">
        <f t="shared" si="2"/>
        <v>26</v>
      </c>
      <c r="AK4" s="43">
        <v>3</v>
      </c>
      <c r="AL4" s="25" t="str">
        <f t="shared" si="3"/>
        <v>Kiss Csenge</v>
      </c>
    </row>
    <row r="5" spans="1:38" ht="35.4" customHeight="1" x14ac:dyDescent="0.3">
      <c r="A5" s="7">
        <f t="shared" si="0"/>
        <v>4</v>
      </c>
      <c r="B5" s="55">
        <v>23</v>
      </c>
      <c r="C5" s="46" t="s">
        <v>93</v>
      </c>
      <c r="D5" s="46" t="s">
        <v>94</v>
      </c>
      <c r="E5" s="46" t="s">
        <v>14</v>
      </c>
      <c r="F5" s="40">
        <v>0.67359953703703701</v>
      </c>
      <c r="G5" s="40">
        <v>0.68180555555555555</v>
      </c>
      <c r="H5" s="40">
        <v>8.206018518518543E-3</v>
      </c>
      <c r="I5" s="25">
        <v>0</v>
      </c>
      <c r="J5" s="25">
        <v>1</v>
      </c>
      <c r="K5" s="25">
        <v>1</v>
      </c>
      <c r="L5" s="25">
        <v>2</v>
      </c>
      <c r="M5" s="25">
        <v>1</v>
      </c>
      <c r="N5" s="25">
        <v>1</v>
      </c>
      <c r="O5" s="25">
        <v>1</v>
      </c>
      <c r="P5" s="25">
        <v>3</v>
      </c>
      <c r="Q5" s="25">
        <v>1</v>
      </c>
      <c r="R5" s="25">
        <v>1</v>
      </c>
      <c r="S5" s="25">
        <v>1</v>
      </c>
      <c r="T5" s="25">
        <v>1</v>
      </c>
      <c r="U5" s="25">
        <v>1</v>
      </c>
      <c r="V5" s="44">
        <v>1</v>
      </c>
      <c r="W5" s="25">
        <v>1</v>
      </c>
      <c r="X5" s="25">
        <v>2</v>
      </c>
      <c r="Y5" s="25">
        <v>1</v>
      </c>
      <c r="Z5" s="44">
        <v>1</v>
      </c>
      <c r="AA5" s="25">
        <v>1</v>
      </c>
      <c r="AB5" s="25">
        <v>1</v>
      </c>
      <c r="AC5" s="25">
        <v>1</v>
      </c>
      <c r="AD5" s="25">
        <v>1</v>
      </c>
      <c r="AE5" s="25"/>
      <c r="AF5" s="25"/>
      <c r="AG5" s="25">
        <v>0</v>
      </c>
      <c r="AH5" s="25"/>
      <c r="AI5" s="40">
        <f t="shared" si="1"/>
        <v>8.206018518518543E-3</v>
      </c>
      <c r="AJ5" s="25">
        <f t="shared" si="2"/>
        <v>25</v>
      </c>
      <c r="AK5" s="43">
        <v>4</v>
      </c>
      <c r="AL5" s="25" t="str">
        <f t="shared" si="3"/>
        <v>Kollár Petra</v>
      </c>
    </row>
    <row r="6" spans="1:38" s="107" customFormat="1" ht="35.4" hidden="1" customHeight="1" x14ac:dyDescent="0.3">
      <c r="A6" s="101">
        <f t="shared" si="0"/>
        <v>0</v>
      </c>
      <c r="B6" s="102">
        <v>11</v>
      </c>
      <c r="C6" s="108" t="s">
        <v>54</v>
      </c>
      <c r="D6" s="108" t="s">
        <v>95</v>
      </c>
      <c r="E6" s="108" t="s">
        <v>53</v>
      </c>
      <c r="F6" s="103"/>
      <c r="G6" s="103"/>
      <c r="H6" s="103"/>
      <c r="I6" s="104"/>
      <c r="J6" s="104"/>
      <c r="K6" s="104"/>
      <c r="L6" s="104"/>
      <c r="M6" s="104"/>
      <c r="N6" s="25">
        <v>1</v>
      </c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>
        <v>0</v>
      </c>
      <c r="AH6" s="104"/>
      <c r="AI6" s="103">
        <f t="shared" si="1"/>
        <v>0</v>
      </c>
      <c r="AJ6" s="104">
        <f t="shared" si="2"/>
        <v>1</v>
      </c>
      <c r="AK6" s="106"/>
      <c r="AL6" s="104" t="str">
        <f t="shared" si="3"/>
        <v>Léhárt Vanda</v>
      </c>
    </row>
    <row r="7" spans="1:38" ht="48.75" customHeight="1" x14ac:dyDescent="0.3">
      <c r="A7" s="7">
        <f t="shared" si="0"/>
        <v>5</v>
      </c>
      <c r="B7" s="55">
        <v>20</v>
      </c>
      <c r="C7" s="46" t="s">
        <v>96</v>
      </c>
      <c r="D7" s="46" t="s">
        <v>97</v>
      </c>
      <c r="E7" s="46" t="s">
        <v>14</v>
      </c>
      <c r="F7" s="76">
        <v>0.65981481481481485</v>
      </c>
      <c r="G7" s="76">
        <v>0.66869212962962965</v>
      </c>
      <c r="H7" s="76">
        <v>8.8773148148147962E-3</v>
      </c>
      <c r="I7" s="25">
        <v>1</v>
      </c>
      <c r="J7" s="25">
        <v>1</v>
      </c>
      <c r="K7" s="25">
        <v>1</v>
      </c>
      <c r="L7" s="25">
        <v>2</v>
      </c>
      <c r="M7" s="25">
        <v>1</v>
      </c>
      <c r="N7" s="25">
        <v>1</v>
      </c>
      <c r="O7" s="25">
        <v>1</v>
      </c>
      <c r="P7" s="25">
        <v>3</v>
      </c>
      <c r="Q7" s="25">
        <v>1</v>
      </c>
      <c r="R7" s="25">
        <v>1</v>
      </c>
      <c r="S7" s="25">
        <v>1</v>
      </c>
      <c r="T7" s="25">
        <v>1</v>
      </c>
      <c r="U7" s="25">
        <v>1</v>
      </c>
      <c r="V7" s="25">
        <v>1</v>
      </c>
      <c r="W7" s="25">
        <v>1</v>
      </c>
      <c r="X7" s="25">
        <v>2</v>
      </c>
      <c r="Y7" s="25">
        <v>1</v>
      </c>
      <c r="Z7" s="44">
        <v>1</v>
      </c>
      <c r="AA7" s="25">
        <v>1</v>
      </c>
      <c r="AB7" s="25">
        <v>1</v>
      </c>
      <c r="AC7" s="25">
        <v>1</v>
      </c>
      <c r="AD7" s="25">
        <v>0</v>
      </c>
      <c r="AE7" s="25"/>
      <c r="AF7" s="25"/>
      <c r="AG7" s="25">
        <v>0</v>
      </c>
      <c r="AH7" s="25"/>
      <c r="AI7" s="40">
        <f t="shared" si="1"/>
        <v>8.8773148148147962E-3</v>
      </c>
      <c r="AJ7" s="25">
        <f t="shared" si="2"/>
        <v>25</v>
      </c>
      <c r="AK7" s="43">
        <v>5</v>
      </c>
      <c r="AL7" s="25" t="str">
        <f t="shared" si="3"/>
        <v>Gál Rozália Zonga</v>
      </c>
    </row>
    <row r="8" spans="1:38" s="107" customFormat="1" ht="35.4" hidden="1" customHeight="1" x14ac:dyDescent="0.3">
      <c r="A8" s="101">
        <f t="shared" si="0"/>
        <v>0</v>
      </c>
      <c r="B8" s="102">
        <v>13</v>
      </c>
      <c r="C8" s="108" t="s">
        <v>98</v>
      </c>
      <c r="D8" s="108" t="s">
        <v>99</v>
      </c>
      <c r="E8" s="108" t="s">
        <v>14</v>
      </c>
      <c r="F8" s="103"/>
      <c r="G8" s="103"/>
      <c r="H8" s="103"/>
      <c r="I8" s="104"/>
      <c r="J8" s="104"/>
      <c r="K8" s="104"/>
      <c r="L8" s="104"/>
      <c r="M8" s="104"/>
      <c r="N8" s="25">
        <v>1</v>
      </c>
      <c r="O8" s="104"/>
      <c r="P8" s="104"/>
      <c r="Q8" s="104"/>
      <c r="R8" s="104"/>
      <c r="S8" s="104"/>
      <c r="T8" s="104"/>
      <c r="U8" s="104"/>
      <c r="V8" s="105"/>
      <c r="W8" s="105"/>
      <c r="X8" s="104"/>
      <c r="Y8" s="104"/>
      <c r="Z8" s="104"/>
      <c r="AA8" s="104"/>
      <c r="AB8" s="104"/>
      <c r="AC8" s="104"/>
      <c r="AD8" s="104"/>
      <c r="AE8" s="104" t="s">
        <v>100</v>
      </c>
      <c r="AF8" s="104"/>
      <c r="AG8" s="104">
        <v>0</v>
      </c>
      <c r="AH8" s="104"/>
      <c r="AI8" s="103">
        <f t="shared" si="1"/>
        <v>0</v>
      </c>
      <c r="AJ8" s="104">
        <f t="shared" si="2"/>
        <v>1</v>
      </c>
      <c r="AK8" s="106"/>
      <c r="AL8" s="104" t="str">
        <f t="shared" si="3"/>
        <v>Pálinkás Kata</v>
      </c>
    </row>
    <row r="9" spans="1:38" ht="35.4" customHeight="1" x14ac:dyDescent="0.3">
      <c r="A9" s="7">
        <f t="shared" si="0"/>
        <v>6</v>
      </c>
      <c r="B9" s="55">
        <v>9</v>
      </c>
      <c r="C9" s="48" t="s">
        <v>56</v>
      </c>
      <c r="D9" s="48" t="s">
        <v>101</v>
      </c>
      <c r="E9" s="48" t="s">
        <v>58</v>
      </c>
      <c r="F9" s="40">
        <v>0.62857638888888889</v>
      </c>
      <c r="G9" s="40">
        <v>0.63520833333333337</v>
      </c>
      <c r="H9" s="40">
        <v>6.6319444444444819E-3</v>
      </c>
      <c r="I9" s="25">
        <v>0</v>
      </c>
      <c r="J9" s="25">
        <v>1</v>
      </c>
      <c r="K9" s="25">
        <v>1</v>
      </c>
      <c r="L9" s="25">
        <v>2</v>
      </c>
      <c r="M9" s="25">
        <v>1</v>
      </c>
      <c r="N9" s="25">
        <v>1</v>
      </c>
      <c r="O9" s="25">
        <v>1</v>
      </c>
      <c r="P9" s="25">
        <v>3</v>
      </c>
      <c r="Q9" s="25">
        <v>1</v>
      </c>
      <c r="R9" s="25">
        <v>1</v>
      </c>
      <c r="S9" s="25">
        <v>1</v>
      </c>
      <c r="T9" s="25">
        <v>0</v>
      </c>
      <c r="U9" s="25">
        <v>1</v>
      </c>
      <c r="V9" s="44">
        <v>1</v>
      </c>
      <c r="W9" s="25">
        <v>1</v>
      </c>
      <c r="X9" s="25">
        <v>2</v>
      </c>
      <c r="Y9" s="25">
        <v>1</v>
      </c>
      <c r="Z9" s="25">
        <v>1</v>
      </c>
      <c r="AA9" s="25">
        <v>1</v>
      </c>
      <c r="AB9" s="25">
        <v>1</v>
      </c>
      <c r="AC9" s="25">
        <v>1</v>
      </c>
      <c r="AD9" s="25">
        <v>1</v>
      </c>
      <c r="AE9" s="25"/>
      <c r="AF9" s="25"/>
      <c r="AG9" s="25">
        <v>0</v>
      </c>
      <c r="AH9" s="25"/>
      <c r="AI9" s="40">
        <f t="shared" si="1"/>
        <v>6.6319444444444819E-3</v>
      </c>
      <c r="AJ9" s="25">
        <f t="shared" si="2"/>
        <v>24</v>
      </c>
      <c r="AK9" s="43">
        <v>6</v>
      </c>
      <c r="AL9" s="25" t="str">
        <f t="shared" si="3"/>
        <v>Hagymási Dóra</v>
      </c>
    </row>
    <row r="10" spans="1:38" ht="35.4" customHeight="1" x14ac:dyDescent="0.3">
      <c r="A10" s="7">
        <f t="shared" si="0"/>
        <v>7</v>
      </c>
      <c r="B10" s="55">
        <v>26</v>
      </c>
      <c r="C10" s="46" t="s">
        <v>102</v>
      </c>
      <c r="D10" s="46" t="s">
        <v>13</v>
      </c>
      <c r="E10" s="46" t="s">
        <v>14</v>
      </c>
      <c r="F10" s="40">
        <v>0.66341435185185182</v>
      </c>
      <c r="G10" s="40">
        <v>0.6705902777777778</v>
      </c>
      <c r="H10" s="40">
        <v>7.1759259259259744E-3</v>
      </c>
      <c r="I10" s="25">
        <v>0</v>
      </c>
      <c r="J10" s="25">
        <v>1</v>
      </c>
      <c r="K10" s="25">
        <v>1</v>
      </c>
      <c r="L10" s="25">
        <v>2</v>
      </c>
      <c r="M10" s="25">
        <v>1</v>
      </c>
      <c r="N10" s="25">
        <v>1</v>
      </c>
      <c r="O10" s="25">
        <v>1</v>
      </c>
      <c r="P10" s="25">
        <v>3</v>
      </c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25">
        <v>1</v>
      </c>
      <c r="X10" s="25">
        <v>2</v>
      </c>
      <c r="Y10" s="25">
        <v>1</v>
      </c>
      <c r="Z10" s="25">
        <v>0</v>
      </c>
      <c r="AA10" s="25">
        <v>1</v>
      </c>
      <c r="AB10" s="25">
        <v>1</v>
      </c>
      <c r="AC10" s="25">
        <v>1</v>
      </c>
      <c r="AD10" s="25">
        <v>1</v>
      </c>
      <c r="AE10" s="25"/>
      <c r="AF10" s="25"/>
      <c r="AG10" s="25">
        <v>0</v>
      </c>
      <c r="AH10" s="25"/>
      <c r="AI10" s="40">
        <f t="shared" si="1"/>
        <v>7.1759259259259744E-3</v>
      </c>
      <c r="AJ10" s="25">
        <f t="shared" si="2"/>
        <v>24</v>
      </c>
      <c r="AK10" s="43">
        <v>7</v>
      </c>
      <c r="AL10" s="25" t="str">
        <f t="shared" si="3"/>
        <v>Szabados Júlia</v>
      </c>
    </row>
    <row r="11" spans="1:38" ht="35.4" customHeight="1" x14ac:dyDescent="0.3">
      <c r="A11" s="7">
        <f t="shared" si="0"/>
        <v>8</v>
      </c>
      <c r="B11" s="55">
        <v>15</v>
      </c>
      <c r="C11" s="46" t="s">
        <v>103</v>
      </c>
      <c r="D11" s="46" t="s">
        <v>104</v>
      </c>
      <c r="E11" s="46" t="s">
        <v>58</v>
      </c>
      <c r="F11" s="40">
        <v>0.64240740740740743</v>
      </c>
      <c r="G11" s="40">
        <v>0.64997685185185183</v>
      </c>
      <c r="H11" s="40">
        <v>7.5694444444444065E-3</v>
      </c>
      <c r="I11" s="25">
        <v>1</v>
      </c>
      <c r="J11" s="25">
        <v>1</v>
      </c>
      <c r="K11" s="25">
        <v>1</v>
      </c>
      <c r="L11" s="44">
        <v>2</v>
      </c>
      <c r="M11" s="25">
        <v>1</v>
      </c>
      <c r="N11" s="25">
        <v>1</v>
      </c>
      <c r="O11" s="25">
        <v>1</v>
      </c>
      <c r="P11" s="25">
        <v>2</v>
      </c>
      <c r="Q11" s="25">
        <v>1</v>
      </c>
      <c r="R11" s="25">
        <v>1</v>
      </c>
      <c r="S11" s="25">
        <v>1</v>
      </c>
      <c r="T11" s="25">
        <v>0</v>
      </c>
      <c r="U11" s="25">
        <v>1</v>
      </c>
      <c r="V11" s="44">
        <v>1</v>
      </c>
      <c r="W11" s="44">
        <v>1</v>
      </c>
      <c r="X11" s="25">
        <v>2</v>
      </c>
      <c r="Y11" s="25">
        <v>1</v>
      </c>
      <c r="Z11" s="25">
        <v>1</v>
      </c>
      <c r="AA11" s="25">
        <v>1</v>
      </c>
      <c r="AB11" s="25">
        <v>1</v>
      </c>
      <c r="AC11" s="25">
        <v>1</v>
      </c>
      <c r="AD11" s="25">
        <v>1</v>
      </c>
      <c r="AE11" s="25"/>
      <c r="AF11" s="25"/>
      <c r="AG11" s="25">
        <v>0</v>
      </c>
      <c r="AH11" s="25"/>
      <c r="AI11" s="40">
        <f t="shared" si="1"/>
        <v>7.5694444444444065E-3</v>
      </c>
      <c r="AJ11" s="25">
        <f t="shared" si="2"/>
        <v>24</v>
      </c>
      <c r="AK11" s="43">
        <v>8</v>
      </c>
      <c r="AL11" s="25" t="str">
        <f t="shared" si="3"/>
        <v>Magyar Zselyke</v>
      </c>
    </row>
    <row r="12" spans="1:38" ht="35.4" customHeight="1" x14ac:dyDescent="0.3">
      <c r="A12" s="7">
        <f t="shared" si="0"/>
        <v>9</v>
      </c>
      <c r="B12" s="55">
        <v>24</v>
      </c>
      <c r="C12" s="46" t="s">
        <v>51</v>
      </c>
      <c r="D12" s="46" t="s">
        <v>105</v>
      </c>
      <c r="E12" s="46" t="s">
        <v>53</v>
      </c>
      <c r="F12" s="40">
        <v>0.67710648148148145</v>
      </c>
      <c r="G12" s="40">
        <v>0.68494212962962964</v>
      </c>
      <c r="H12" s="40">
        <v>7.8356481481481888E-3</v>
      </c>
      <c r="I12" s="25">
        <v>0</v>
      </c>
      <c r="J12" s="25">
        <v>1</v>
      </c>
      <c r="K12" s="25">
        <v>1</v>
      </c>
      <c r="L12" s="25">
        <v>2</v>
      </c>
      <c r="M12" s="25">
        <v>1</v>
      </c>
      <c r="N12" s="25">
        <v>1</v>
      </c>
      <c r="O12" s="25">
        <v>1</v>
      </c>
      <c r="P12" s="25">
        <v>3</v>
      </c>
      <c r="Q12" s="25">
        <v>1</v>
      </c>
      <c r="R12" s="25">
        <v>1</v>
      </c>
      <c r="S12" s="25">
        <v>1</v>
      </c>
      <c r="T12" s="25">
        <v>0</v>
      </c>
      <c r="U12" s="25">
        <v>1</v>
      </c>
      <c r="V12" s="44">
        <v>1</v>
      </c>
      <c r="W12" s="25">
        <v>1</v>
      </c>
      <c r="X12" s="25">
        <v>2</v>
      </c>
      <c r="Y12" s="25">
        <v>1</v>
      </c>
      <c r="Z12" s="25">
        <v>1</v>
      </c>
      <c r="AA12" s="25">
        <v>1</v>
      </c>
      <c r="AB12" s="25">
        <v>1</v>
      </c>
      <c r="AC12" s="25">
        <v>1</v>
      </c>
      <c r="AD12" s="25">
        <v>1</v>
      </c>
      <c r="AE12" s="25"/>
      <c r="AF12" s="25"/>
      <c r="AG12" s="25">
        <v>0</v>
      </c>
      <c r="AH12" s="25"/>
      <c r="AI12" s="40">
        <f t="shared" si="1"/>
        <v>7.8356481481481888E-3</v>
      </c>
      <c r="AJ12" s="25">
        <f t="shared" si="2"/>
        <v>24</v>
      </c>
      <c r="AK12" s="43">
        <v>9</v>
      </c>
      <c r="AL12" s="25" t="str">
        <f t="shared" si="3"/>
        <v>Gerencsér Vivien</v>
      </c>
    </row>
    <row r="13" spans="1:38" ht="35.4" customHeight="1" x14ac:dyDescent="0.3">
      <c r="A13" s="7">
        <f t="shared" si="0"/>
        <v>10</v>
      </c>
      <c r="B13" s="55">
        <v>17</v>
      </c>
      <c r="C13" s="46" t="s">
        <v>106</v>
      </c>
      <c r="D13" s="46" t="s">
        <v>107</v>
      </c>
      <c r="E13" s="46" t="s">
        <v>14</v>
      </c>
      <c r="F13" s="38">
        <v>0.64938657407407407</v>
      </c>
      <c r="G13" s="38">
        <v>0.65886574074074078</v>
      </c>
      <c r="H13" s="39">
        <v>9.4791666666667052E-3</v>
      </c>
      <c r="I13" s="25">
        <v>0</v>
      </c>
      <c r="J13" s="25">
        <v>1</v>
      </c>
      <c r="K13" s="25">
        <v>0</v>
      </c>
      <c r="L13" s="25">
        <v>2</v>
      </c>
      <c r="M13" s="25">
        <v>1</v>
      </c>
      <c r="N13" s="25">
        <v>1</v>
      </c>
      <c r="O13" s="25">
        <v>1</v>
      </c>
      <c r="P13" s="25">
        <v>3</v>
      </c>
      <c r="Q13" s="25">
        <v>1</v>
      </c>
      <c r="R13" s="25">
        <v>1</v>
      </c>
      <c r="S13" s="25">
        <v>1</v>
      </c>
      <c r="T13" s="25">
        <v>1</v>
      </c>
      <c r="U13" s="25">
        <v>1</v>
      </c>
      <c r="V13" s="25">
        <v>1</v>
      </c>
      <c r="W13" s="25">
        <v>1</v>
      </c>
      <c r="X13" s="25">
        <v>2</v>
      </c>
      <c r="Y13" s="25">
        <v>1</v>
      </c>
      <c r="Z13" s="25">
        <v>1</v>
      </c>
      <c r="AA13" s="25">
        <v>1</v>
      </c>
      <c r="AB13" s="25">
        <v>1</v>
      </c>
      <c r="AC13" s="25">
        <v>1</v>
      </c>
      <c r="AD13" s="25">
        <v>1</v>
      </c>
      <c r="AE13" s="25"/>
      <c r="AF13" s="25"/>
      <c r="AG13" s="25">
        <v>0</v>
      </c>
      <c r="AH13" s="25"/>
      <c r="AI13" s="40">
        <f t="shared" si="1"/>
        <v>9.4791666666667052E-3</v>
      </c>
      <c r="AJ13" s="25">
        <f t="shared" si="2"/>
        <v>24</v>
      </c>
      <c r="AK13" s="43">
        <v>10</v>
      </c>
      <c r="AL13" s="25" t="str">
        <f t="shared" si="3"/>
        <v>Kismarczi Zsófia</v>
      </c>
    </row>
    <row r="14" spans="1:38" ht="35.4" customHeight="1" x14ac:dyDescent="0.3">
      <c r="A14" s="7">
        <f t="shared" si="0"/>
        <v>11</v>
      </c>
      <c r="B14" s="55">
        <v>7</v>
      </c>
      <c r="C14" s="46" t="s">
        <v>108</v>
      </c>
      <c r="D14" s="46" t="s">
        <v>105</v>
      </c>
      <c r="E14" s="46" t="s">
        <v>53</v>
      </c>
      <c r="F14" s="40">
        <v>0.62157407407407406</v>
      </c>
      <c r="G14" s="40">
        <v>0.63130787037037039</v>
      </c>
      <c r="H14" s="40">
        <v>9.7337962962963376E-3</v>
      </c>
      <c r="I14" s="25">
        <v>0</v>
      </c>
      <c r="J14" s="25">
        <v>0</v>
      </c>
      <c r="K14" s="25">
        <v>1</v>
      </c>
      <c r="L14" s="25">
        <v>2</v>
      </c>
      <c r="M14" s="25">
        <v>1</v>
      </c>
      <c r="N14" s="25">
        <v>1</v>
      </c>
      <c r="O14" s="25">
        <v>0</v>
      </c>
      <c r="P14" s="25">
        <v>3</v>
      </c>
      <c r="Q14" s="25">
        <v>1</v>
      </c>
      <c r="R14" s="25">
        <v>1</v>
      </c>
      <c r="S14" s="25">
        <v>1</v>
      </c>
      <c r="T14" s="25">
        <v>1</v>
      </c>
      <c r="U14" s="25">
        <v>1</v>
      </c>
      <c r="V14" s="25">
        <v>1</v>
      </c>
      <c r="W14" s="25">
        <v>1</v>
      </c>
      <c r="X14" s="25">
        <v>2</v>
      </c>
      <c r="Y14" s="25">
        <v>1</v>
      </c>
      <c r="Z14" s="25">
        <v>1</v>
      </c>
      <c r="AA14" s="25">
        <v>1</v>
      </c>
      <c r="AB14" s="25">
        <v>1</v>
      </c>
      <c r="AC14" s="25">
        <v>1</v>
      </c>
      <c r="AD14" s="25">
        <v>1</v>
      </c>
      <c r="AE14" s="25"/>
      <c r="AF14" s="25"/>
      <c r="AG14" s="25">
        <v>0</v>
      </c>
      <c r="AH14" s="25"/>
      <c r="AI14" s="40">
        <f t="shared" si="1"/>
        <v>9.7337962962963376E-3</v>
      </c>
      <c r="AJ14" s="25">
        <f t="shared" si="2"/>
        <v>23</v>
      </c>
      <c r="AK14" s="43">
        <v>11</v>
      </c>
      <c r="AL14" s="25" t="str">
        <f t="shared" si="3"/>
        <v>Gerencsér Vivien</v>
      </c>
    </row>
    <row r="15" spans="1:38" ht="35.4" customHeight="1" x14ac:dyDescent="0.3">
      <c r="A15" s="7">
        <f t="shared" si="0"/>
        <v>12</v>
      </c>
      <c r="B15" s="55">
        <v>25</v>
      </c>
      <c r="C15" s="46" t="s">
        <v>83</v>
      </c>
      <c r="D15" s="46" t="s">
        <v>109</v>
      </c>
      <c r="E15" s="46" t="s">
        <v>53</v>
      </c>
      <c r="F15" s="40">
        <v>0.68056712962962962</v>
      </c>
      <c r="G15" s="40">
        <v>0.69101851851851848</v>
      </c>
      <c r="H15" s="40">
        <v>1.0451388888888857E-2</v>
      </c>
      <c r="I15" s="25">
        <v>0</v>
      </c>
      <c r="J15" s="25">
        <v>1</v>
      </c>
      <c r="K15" s="25">
        <v>1</v>
      </c>
      <c r="L15" s="25">
        <v>2</v>
      </c>
      <c r="M15" s="25">
        <v>1</v>
      </c>
      <c r="N15" s="25">
        <v>1</v>
      </c>
      <c r="O15" s="25">
        <v>0</v>
      </c>
      <c r="P15" s="25">
        <v>2</v>
      </c>
      <c r="Q15" s="25">
        <v>1</v>
      </c>
      <c r="R15" s="25">
        <v>1</v>
      </c>
      <c r="S15" s="25">
        <v>1</v>
      </c>
      <c r="T15" s="25">
        <v>1</v>
      </c>
      <c r="U15" s="25">
        <v>1</v>
      </c>
      <c r="V15" s="25">
        <v>1</v>
      </c>
      <c r="W15" s="25">
        <v>1</v>
      </c>
      <c r="X15" s="25">
        <v>2</v>
      </c>
      <c r="Y15" s="25">
        <v>1</v>
      </c>
      <c r="Z15" s="25">
        <v>1</v>
      </c>
      <c r="AA15" s="25">
        <v>1</v>
      </c>
      <c r="AB15" s="25">
        <v>1</v>
      </c>
      <c r="AC15" s="25">
        <v>1</v>
      </c>
      <c r="AD15" s="25">
        <v>1</v>
      </c>
      <c r="AE15" s="25"/>
      <c r="AF15" s="25"/>
      <c r="AG15" s="25">
        <v>0</v>
      </c>
      <c r="AH15" s="25"/>
      <c r="AI15" s="40">
        <f t="shared" si="1"/>
        <v>1.0451388888888857E-2</v>
      </c>
      <c r="AJ15" s="25">
        <f t="shared" si="2"/>
        <v>23</v>
      </c>
      <c r="AK15" s="43">
        <v>12</v>
      </c>
      <c r="AL15" s="25" t="str">
        <f t="shared" si="3"/>
        <v>Ekler Hajnal Anna</v>
      </c>
    </row>
    <row r="16" spans="1:38" ht="35.4" customHeight="1" x14ac:dyDescent="0.3">
      <c r="A16" s="7">
        <f t="shared" si="0"/>
        <v>13</v>
      </c>
      <c r="B16" s="55">
        <v>8</v>
      </c>
      <c r="C16" s="48" t="s">
        <v>110</v>
      </c>
      <c r="D16" s="48" t="s">
        <v>111</v>
      </c>
      <c r="E16" s="48" t="s">
        <v>14</v>
      </c>
      <c r="F16" s="40">
        <v>0.62494212962962958</v>
      </c>
      <c r="G16" s="40">
        <v>0.63579861111111113</v>
      </c>
      <c r="H16" s="40">
        <v>1.085648148148155E-2</v>
      </c>
      <c r="I16" s="25">
        <v>1</v>
      </c>
      <c r="J16" s="25">
        <v>0</v>
      </c>
      <c r="K16" s="25">
        <v>1</v>
      </c>
      <c r="L16" s="44">
        <v>2</v>
      </c>
      <c r="M16" s="25">
        <v>1</v>
      </c>
      <c r="N16" s="25">
        <v>1</v>
      </c>
      <c r="O16" s="25">
        <v>1</v>
      </c>
      <c r="P16" s="25">
        <v>3</v>
      </c>
      <c r="Q16" s="25">
        <v>1</v>
      </c>
      <c r="R16" s="25">
        <v>1</v>
      </c>
      <c r="S16" s="25">
        <v>0</v>
      </c>
      <c r="T16" s="25">
        <v>1</v>
      </c>
      <c r="U16" s="25">
        <v>1</v>
      </c>
      <c r="V16" s="25">
        <v>1</v>
      </c>
      <c r="W16" s="25">
        <v>1</v>
      </c>
      <c r="X16" s="25">
        <v>2</v>
      </c>
      <c r="Y16" s="25">
        <v>1</v>
      </c>
      <c r="Z16" s="25">
        <v>0</v>
      </c>
      <c r="AA16" s="25">
        <v>1</v>
      </c>
      <c r="AB16" s="25">
        <v>1</v>
      </c>
      <c r="AC16" s="25">
        <v>1</v>
      </c>
      <c r="AD16" s="25">
        <v>1</v>
      </c>
      <c r="AE16" s="25" t="s">
        <v>112</v>
      </c>
      <c r="AF16" s="25">
        <v>13</v>
      </c>
      <c r="AG16" s="25">
        <v>0</v>
      </c>
      <c r="AH16" s="25">
        <v>13</v>
      </c>
      <c r="AI16" s="40">
        <f t="shared" si="1"/>
        <v>1.0706018518518587E-2</v>
      </c>
      <c r="AJ16" s="25">
        <f t="shared" si="2"/>
        <v>23</v>
      </c>
      <c r="AK16" s="43">
        <v>13</v>
      </c>
      <c r="AL16" s="25" t="str">
        <f t="shared" si="3"/>
        <v>Gurán Nóra</v>
      </c>
    </row>
    <row r="17" spans="1:38" ht="35.4" customHeight="1" x14ac:dyDescent="0.3">
      <c r="A17" s="7">
        <f t="shared" si="0"/>
        <v>14</v>
      </c>
      <c r="B17" s="55">
        <v>19</v>
      </c>
      <c r="C17" s="46" t="s">
        <v>19</v>
      </c>
      <c r="D17" s="46" t="s">
        <v>113</v>
      </c>
      <c r="E17" s="46" t="s">
        <v>21</v>
      </c>
      <c r="F17" s="40">
        <v>0.65629629629629627</v>
      </c>
      <c r="G17" s="40">
        <v>0.6652893518518519</v>
      </c>
      <c r="H17" s="40">
        <v>8.9930555555556291E-3</v>
      </c>
      <c r="I17" s="25">
        <v>0</v>
      </c>
      <c r="J17" s="25">
        <v>1</v>
      </c>
      <c r="K17" s="25">
        <v>1</v>
      </c>
      <c r="L17" s="25">
        <v>2</v>
      </c>
      <c r="M17" s="25">
        <v>1</v>
      </c>
      <c r="N17" s="25">
        <v>1</v>
      </c>
      <c r="O17" s="25">
        <v>1</v>
      </c>
      <c r="P17" s="25">
        <v>3</v>
      </c>
      <c r="Q17" s="25">
        <v>1</v>
      </c>
      <c r="R17" s="25">
        <v>1</v>
      </c>
      <c r="S17" s="25">
        <v>0</v>
      </c>
      <c r="T17" s="25">
        <v>1</v>
      </c>
      <c r="U17" s="25">
        <v>1</v>
      </c>
      <c r="V17" s="25">
        <v>1</v>
      </c>
      <c r="W17" s="25">
        <v>1</v>
      </c>
      <c r="X17" s="25">
        <v>2</v>
      </c>
      <c r="Y17" s="25">
        <v>0</v>
      </c>
      <c r="Z17" s="25">
        <v>0</v>
      </c>
      <c r="AA17" s="25">
        <v>1</v>
      </c>
      <c r="AB17" s="25">
        <v>1</v>
      </c>
      <c r="AC17" s="25">
        <v>1</v>
      </c>
      <c r="AD17" s="25">
        <v>1</v>
      </c>
      <c r="AE17" s="25"/>
      <c r="AF17" s="25"/>
      <c r="AG17" s="25">
        <v>0</v>
      </c>
      <c r="AH17" s="25"/>
      <c r="AI17" s="40">
        <f t="shared" si="1"/>
        <v>8.9930555555556291E-3</v>
      </c>
      <c r="AJ17" s="25">
        <f t="shared" si="2"/>
        <v>22</v>
      </c>
      <c r="AK17" s="43">
        <v>14</v>
      </c>
      <c r="AL17" s="25" t="str">
        <f t="shared" si="3"/>
        <v>Marton Gáspár</v>
      </c>
    </row>
    <row r="18" spans="1:38" ht="35.4" customHeight="1" x14ac:dyDescent="0.3">
      <c r="A18" s="7">
        <f t="shared" si="0"/>
        <v>15</v>
      </c>
      <c r="B18" s="55">
        <v>18</v>
      </c>
      <c r="C18" s="46" t="s">
        <v>59</v>
      </c>
      <c r="D18" s="46" t="s">
        <v>114</v>
      </c>
      <c r="E18" s="46" t="s">
        <v>53</v>
      </c>
      <c r="F18" s="40">
        <v>0.65299768518518519</v>
      </c>
      <c r="G18" s="40">
        <v>0.66432870370370367</v>
      </c>
      <c r="H18" s="40">
        <v>1.1331018518518476E-2</v>
      </c>
      <c r="I18" s="25">
        <v>1</v>
      </c>
      <c r="J18" s="25">
        <v>1</v>
      </c>
      <c r="K18" s="25">
        <v>1</v>
      </c>
      <c r="L18" s="25">
        <v>2</v>
      </c>
      <c r="M18" s="25">
        <v>1</v>
      </c>
      <c r="N18" s="25">
        <v>1</v>
      </c>
      <c r="O18" s="25">
        <v>0</v>
      </c>
      <c r="P18" s="25">
        <v>3</v>
      </c>
      <c r="Q18" s="25">
        <v>1</v>
      </c>
      <c r="R18" s="25">
        <v>1</v>
      </c>
      <c r="S18" s="25">
        <v>1</v>
      </c>
      <c r="T18" s="25">
        <v>0</v>
      </c>
      <c r="U18" s="25">
        <v>1</v>
      </c>
      <c r="V18" s="25">
        <v>1</v>
      </c>
      <c r="W18" s="25">
        <v>1</v>
      </c>
      <c r="X18" s="25">
        <v>2</v>
      </c>
      <c r="Y18" s="25">
        <v>1</v>
      </c>
      <c r="Z18" s="44">
        <v>1</v>
      </c>
      <c r="AA18" s="25">
        <v>0</v>
      </c>
      <c r="AB18" s="25">
        <v>1</v>
      </c>
      <c r="AC18" s="25">
        <v>1</v>
      </c>
      <c r="AD18" s="25">
        <v>0</v>
      </c>
      <c r="AE18" s="25"/>
      <c r="AF18" s="25"/>
      <c r="AG18" s="25">
        <v>0</v>
      </c>
      <c r="AH18" s="25"/>
      <c r="AI18" s="40">
        <f t="shared" si="1"/>
        <v>1.1331018518518476E-2</v>
      </c>
      <c r="AJ18" s="25">
        <f t="shared" si="2"/>
        <v>22</v>
      </c>
      <c r="AK18" s="43">
        <v>15</v>
      </c>
      <c r="AL18" s="25" t="str">
        <f t="shared" si="3"/>
        <v>Tóth Júlia</v>
      </c>
    </row>
    <row r="19" spans="1:38" ht="35.4" customHeight="1" x14ac:dyDescent="0.3">
      <c r="A19" s="7">
        <f t="shared" si="0"/>
        <v>16</v>
      </c>
      <c r="B19" s="55">
        <v>14</v>
      </c>
      <c r="C19" s="46" t="s">
        <v>115</v>
      </c>
      <c r="D19" s="46" t="s">
        <v>116</v>
      </c>
      <c r="E19" s="46" t="s">
        <v>58</v>
      </c>
      <c r="F19" s="40">
        <v>0.63895833333333329</v>
      </c>
      <c r="G19" s="40">
        <v>0.64741898148148147</v>
      </c>
      <c r="H19" s="40">
        <v>8.4606481481481755E-3</v>
      </c>
      <c r="I19" s="25">
        <v>0</v>
      </c>
      <c r="J19" s="25">
        <v>0</v>
      </c>
      <c r="K19" s="25">
        <v>1</v>
      </c>
      <c r="L19" s="44">
        <v>2</v>
      </c>
      <c r="M19" s="25">
        <v>1</v>
      </c>
      <c r="N19" s="25">
        <v>1</v>
      </c>
      <c r="O19" s="25">
        <v>0</v>
      </c>
      <c r="P19" s="25">
        <v>3</v>
      </c>
      <c r="Q19" s="25">
        <v>1</v>
      </c>
      <c r="R19" s="25">
        <v>1</v>
      </c>
      <c r="S19" s="25">
        <v>1</v>
      </c>
      <c r="T19" s="25">
        <v>1</v>
      </c>
      <c r="U19" s="25">
        <v>1</v>
      </c>
      <c r="V19" s="44">
        <v>1</v>
      </c>
      <c r="W19" s="25">
        <v>1</v>
      </c>
      <c r="X19" s="25">
        <v>2</v>
      </c>
      <c r="Y19" s="25">
        <v>1</v>
      </c>
      <c r="Z19" s="25">
        <v>0</v>
      </c>
      <c r="AA19" s="25">
        <v>1</v>
      </c>
      <c r="AB19" s="25">
        <v>1</v>
      </c>
      <c r="AC19" s="25">
        <v>1</v>
      </c>
      <c r="AD19" s="25">
        <v>0</v>
      </c>
      <c r="AE19" s="25"/>
      <c r="AF19" s="25"/>
      <c r="AG19" s="25">
        <v>0</v>
      </c>
      <c r="AH19" s="25"/>
      <c r="AI19" s="40">
        <f t="shared" si="1"/>
        <v>8.4606481481481755E-3</v>
      </c>
      <c r="AJ19" s="25">
        <f t="shared" si="2"/>
        <v>21</v>
      </c>
      <c r="AK19" s="43">
        <v>16</v>
      </c>
      <c r="AL19" s="25" t="str">
        <f t="shared" si="3"/>
        <v>Kovács Mira</v>
      </c>
    </row>
    <row r="20" spans="1:38" ht="35.4" customHeight="1" x14ac:dyDescent="0.3">
      <c r="A20" s="7">
        <f t="shared" si="0"/>
        <v>17</v>
      </c>
      <c r="B20" s="55">
        <v>10</v>
      </c>
      <c r="C20" s="46" t="s">
        <v>117</v>
      </c>
      <c r="D20" s="46" t="s">
        <v>109</v>
      </c>
      <c r="E20" s="46" t="s">
        <v>53</v>
      </c>
      <c r="F20" s="40">
        <v>0.63199074074074069</v>
      </c>
      <c r="G20" s="40">
        <v>0.6420717592592593</v>
      </c>
      <c r="H20" s="40">
        <v>1.0081018518518614E-2</v>
      </c>
      <c r="I20" s="25">
        <v>0</v>
      </c>
      <c r="J20" s="25">
        <v>1</v>
      </c>
      <c r="K20" s="25">
        <v>1</v>
      </c>
      <c r="L20" s="25">
        <v>2</v>
      </c>
      <c r="M20" s="25">
        <v>0</v>
      </c>
      <c r="N20" s="25">
        <v>1</v>
      </c>
      <c r="O20" s="25">
        <v>0</v>
      </c>
      <c r="P20" s="25">
        <v>3</v>
      </c>
      <c r="Q20" s="25">
        <v>1</v>
      </c>
      <c r="R20" s="25">
        <v>1</v>
      </c>
      <c r="S20" s="25">
        <v>1</v>
      </c>
      <c r="T20" s="25">
        <v>0</v>
      </c>
      <c r="U20" s="25">
        <v>0</v>
      </c>
      <c r="V20" s="25">
        <v>1</v>
      </c>
      <c r="W20" s="25">
        <v>1</v>
      </c>
      <c r="X20" s="25">
        <v>2</v>
      </c>
      <c r="Y20" s="25">
        <v>1</v>
      </c>
      <c r="Z20" s="25">
        <v>1</v>
      </c>
      <c r="AA20" s="25">
        <v>1</v>
      </c>
      <c r="AB20" s="25">
        <v>1</v>
      </c>
      <c r="AC20" s="25">
        <v>1</v>
      </c>
      <c r="AD20" s="25">
        <v>1</v>
      </c>
      <c r="AE20" s="25" t="s">
        <v>118</v>
      </c>
      <c r="AF20" s="25">
        <v>3</v>
      </c>
      <c r="AG20" s="25">
        <v>0</v>
      </c>
      <c r="AH20" s="25">
        <v>3</v>
      </c>
      <c r="AI20" s="40">
        <f t="shared" si="1"/>
        <v>1.0046296296296392E-2</v>
      </c>
      <c r="AJ20" s="25">
        <f t="shared" si="2"/>
        <v>21</v>
      </c>
      <c r="AK20" s="43">
        <v>17</v>
      </c>
      <c r="AL20" s="25" t="str">
        <f t="shared" si="3"/>
        <v>Ekler Hajnal Anna</v>
      </c>
    </row>
    <row r="21" spans="1:38" ht="35.4" customHeight="1" x14ac:dyDescent="0.3">
      <c r="A21" s="7">
        <f t="shared" si="0"/>
        <v>18</v>
      </c>
      <c r="B21" s="55">
        <v>22</v>
      </c>
      <c r="C21" s="46" t="s">
        <v>119</v>
      </c>
      <c r="D21" s="46" t="s">
        <v>120</v>
      </c>
      <c r="E21" s="46" t="s">
        <v>14</v>
      </c>
      <c r="F21" s="40">
        <v>0.67075231481481479</v>
      </c>
      <c r="G21" s="40">
        <v>0.68152777777777773</v>
      </c>
      <c r="H21" s="40">
        <v>1.0775462962962945E-2</v>
      </c>
      <c r="I21" s="25">
        <v>0</v>
      </c>
      <c r="J21" s="25">
        <v>1</v>
      </c>
      <c r="K21" s="25">
        <v>0</v>
      </c>
      <c r="L21" s="25">
        <v>2</v>
      </c>
      <c r="M21" s="25">
        <v>1</v>
      </c>
      <c r="N21" s="25">
        <v>1</v>
      </c>
      <c r="O21" s="25">
        <v>1</v>
      </c>
      <c r="P21" s="25">
        <v>3</v>
      </c>
      <c r="Q21" s="25">
        <v>1</v>
      </c>
      <c r="R21" s="25">
        <v>1</v>
      </c>
      <c r="S21" s="25">
        <v>1</v>
      </c>
      <c r="T21" s="25">
        <v>0</v>
      </c>
      <c r="U21" s="25">
        <v>1</v>
      </c>
      <c r="V21" s="44">
        <v>1</v>
      </c>
      <c r="W21" s="25">
        <v>0</v>
      </c>
      <c r="X21" s="25">
        <v>2</v>
      </c>
      <c r="Y21" s="25">
        <v>1</v>
      </c>
      <c r="Z21" s="25">
        <v>1</v>
      </c>
      <c r="AA21" s="25">
        <v>1</v>
      </c>
      <c r="AB21" s="25">
        <v>1</v>
      </c>
      <c r="AC21" s="25">
        <v>1</v>
      </c>
      <c r="AD21" s="25">
        <v>0</v>
      </c>
      <c r="AE21" s="25"/>
      <c r="AF21" s="25"/>
      <c r="AG21" s="25">
        <v>0</v>
      </c>
      <c r="AH21" s="25"/>
      <c r="AI21" s="40">
        <f t="shared" si="1"/>
        <v>1.0775462962962945E-2</v>
      </c>
      <c r="AJ21" s="25">
        <f t="shared" si="2"/>
        <v>21</v>
      </c>
      <c r="AK21" s="43">
        <v>18</v>
      </c>
      <c r="AL21" s="25" t="str">
        <f t="shared" si="3"/>
        <v>Fekete Dorka</v>
      </c>
    </row>
    <row r="22" spans="1:38" ht="31.2" x14ac:dyDescent="0.3">
      <c r="A22" s="7">
        <f t="shared" si="0"/>
        <v>19</v>
      </c>
      <c r="B22" s="55">
        <v>28</v>
      </c>
      <c r="C22" s="46" t="s">
        <v>98</v>
      </c>
      <c r="D22" s="46" t="s">
        <v>97</v>
      </c>
      <c r="E22" s="46" t="s">
        <v>14</v>
      </c>
      <c r="F22" s="40">
        <v>0.69155092592592593</v>
      </c>
      <c r="G22" s="40">
        <v>0.70280092592592591</v>
      </c>
      <c r="H22" s="40">
        <v>1.1249999999999982E-2</v>
      </c>
      <c r="I22" s="25">
        <v>0</v>
      </c>
      <c r="J22" s="25">
        <v>0</v>
      </c>
      <c r="K22" s="25">
        <v>1</v>
      </c>
      <c r="L22" s="25">
        <v>0</v>
      </c>
      <c r="M22" s="25">
        <v>0</v>
      </c>
      <c r="N22" s="25">
        <v>1</v>
      </c>
      <c r="O22" s="25">
        <v>0</v>
      </c>
      <c r="P22" s="25">
        <v>3</v>
      </c>
      <c r="Q22" s="25">
        <v>1</v>
      </c>
      <c r="R22" s="25">
        <v>1</v>
      </c>
      <c r="S22" s="25">
        <v>1</v>
      </c>
      <c r="T22" s="25">
        <v>1</v>
      </c>
      <c r="U22" s="25">
        <v>1</v>
      </c>
      <c r="V22" s="25">
        <v>1</v>
      </c>
      <c r="W22" s="25">
        <v>1</v>
      </c>
      <c r="X22" s="25">
        <v>2</v>
      </c>
      <c r="Y22" s="25">
        <v>1</v>
      </c>
      <c r="Z22" s="25">
        <v>1</v>
      </c>
      <c r="AA22" s="25">
        <v>1</v>
      </c>
      <c r="AB22" s="25">
        <v>1</v>
      </c>
      <c r="AC22" s="25">
        <v>1</v>
      </c>
      <c r="AD22" s="25">
        <v>0</v>
      </c>
      <c r="AE22" s="25"/>
      <c r="AF22" s="25"/>
      <c r="AG22" s="25">
        <v>0</v>
      </c>
      <c r="AH22" s="25"/>
      <c r="AI22" s="40">
        <f t="shared" si="1"/>
        <v>1.1249999999999982E-2</v>
      </c>
      <c r="AJ22" s="25">
        <f t="shared" si="2"/>
        <v>19</v>
      </c>
      <c r="AK22" s="43">
        <v>19</v>
      </c>
      <c r="AL22" s="25" t="str">
        <f t="shared" si="3"/>
        <v>Gál Rozália Zonga</v>
      </c>
    </row>
    <row r="23" spans="1:38" ht="31.2" x14ac:dyDescent="0.3">
      <c r="C23" s="68" t="s">
        <v>22</v>
      </c>
    </row>
  </sheetData>
  <sortState xmlns:xlrd2="http://schemas.microsoft.com/office/spreadsheetml/2017/richdata2" ref="A2:AL22">
    <sortCondition descending="1" ref="AJ2:AJ22"/>
    <sortCondition ref="AI2:AI22"/>
  </sortState>
  <conditionalFormatting sqref="C1 C8:C9">
    <cfRule type="duplicateValues" dxfId="16" priority="15"/>
  </conditionalFormatting>
  <conditionalFormatting sqref="C2:C7">
    <cfRule type="duplicateValues" dxfId="15" priority="2"/>
  </conditionalFormatting>
  <conditionalFormatting sqref="D1 D8:D9">
    <cfRule type="duplicateValues" dxfId="14" priority="17"/>
  </conditionalFormatting>
  <conditionalFormatting sqref="D2:D7">
    <cfRule type="duplicateValues" dxfId="13" priority="1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&amp;C&amp;"-,Félkövér"&amp;14HUCULÖSVÉNY KOMBINÁLT
IFI -  HIVATALOS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8B9F6-3015-45B0-BAA4-897E5C500840}">
  <dimension ref="A1:AL4"/>
  <sheetViews>
    <sheetView zoomScale="85" zoomScaleNormal="85" workbookViewId="0">
      <pane xSplit="2" topLeftCell="C1" activePane="topRight" state="frozen"/>
      <selection activeCell="A2" sqref="A2"/>
      <selection pane="topRight" activeCell="P15" sqref="P15"/>
    </sheetView>
  </sheetViews>
  <sheetFormatPr defaultColWidth="9.109375" defaultRowHeight="14.4" x14ac:dyDescent="0.3"/>
  <cols>
    <col min="1" max="1" width="10.33203125" style="10" customWidth="1"/>
    <col min="2" max="2" width="10.6640625" style="10" customWidth="1"/>
    <col min="3" max="5" width="15.6640625" style="19" customWidth="1"/>
    <col min="6" max="6" width="9.33203125" style="10" customWidth="1"/>
    <col min="7" max="7" width="9.109375" style="10" customWidth="1"/>
    <col min="8" max="8" width="8.109375" style="10" customWidth="1"/>
    <col min="9" max="30" width="4.88671875" style="10" customWidth="1"/>
    <col min="31" max="31" width="14.44140625" style="19" hidden="1" customWidth="1"/>
    <col min="32" max="32" width="16.6640625" style="19" hidden="1" customWidth="1"/>
    <col min="33" max="33" width="8.88671875" style="10" customWidth="1"/>
    <col min="34" max="34" width="11.33203125" style="10" customWidth="1"/>
    <col min="35" max="35" width="10.5546875" style="10" customWidth="1"/>
    <col min="36" max="36" width="9.5546875" style="10" customWidth="1"/>
    <col min="37" max="37" width="12" style="22" hidden="1" customWidth="1"/>
    <col min="38" max="38" width="14.109375" style="10" hidden="1" customWidth="1"/>
    <col min="39" max="39" width="11.5546875" style="10" bestFit="1" customWidth="1"/>
    <col min="40" max="40" width="9.109375" style="10" customWidth="1"/>
    <col min="41" max="16384" width="9.109375" style="10"/>
  </cols>
  <sheetData>
    <row r="1" spans="1:38" s="4" customFormat="1" ht="46.8" x14ac:dyDescent="0.3">
      <c r="A1" s="5" t="s">
        <v>0</v>
      </c>
      <c r="B1" s="49" t="s">
        <v>1</v>
      </c>
      <c r="C1" s="5" t="s">
        <v>2</v>
      </c>
      <c r="D1" s="5" t="s">
        <v>3</v>
      </c>
      <c r="E1" s="5" t="s">
        <v>4</v>
      </c>
      <c r="F1" s="41" t="s">
        <v>5</v>
      </c>
      <c r="G1" s="41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42" t="s">
        <v>23</v>
      </c>
      <c r="AF1" s="42" t="s">
        <v>24</v>
      </c>
      <c r="AG1" s="6" t="s">
        <v>8</v>
      </c>
      <c r="AH1" s="5" t="s">
        <v>9</v>
      </c>
      <c r="AI1" s="6" t="s">
        <v>10</v>
      </c>
      <c r="AJ1" s="5" t="s">
        <v>11</v>
      </c>
      <c r="AK1" s="41" t="s">
        <v>0</v>
      </c>
      <c r="AL1" s="41" t="s">
        <v>3</v>
      </c>
    </row>
    <row r="2" spans="1:38" ht="35.4" customHeight="1" x14ac:dyDescent="0.3">
      <c r="A2" s="7">
        <f>AK2</f>
        <v>1</v>
      </c>
      <c r="B2" s="55">
        <v>27</v>
      </c>
      <c r="C2" s="46" t="s">
        <v>64</v>
      </c>
      <c r="D2" s="46" t="s">
        <v>121</v>
      </c>
      <c r="E2" s="46" t="s">
        <v>53</v>
      </c>
      <c r="F2" s="40">
        <v>0.68760416666666668</v>
      </c>
      <c r="G2" s="40">
        <v>0.69678240740740738</v>
      </c>
      <c r="H2" s="40">
        <v>9.1782407407406952E-3</v>
      </c>
      <c r="I2" s="25">
        <v>0</v>
      </c>
      <c r="J2" s="25">
        <v>1</v>
      </c>
      <c r="K2" s="25">
        <v>1</v>
      </c>
      <c r="L2" s="25">
        <v>2</v>
      </c>
      <c r="M2" s="25">
        <v>1</v>
      </c>
      <c r="N2" s="25">
        <v>1</v>
      </c>
      <c r="O2" s="25">
        <v>0</v>
      </c>
      <c r="P2" s="25">
        <v>3</v>
      </c>
      <c r="Q2" s="25">
        <v>1</v>
      </c>
      <c r="R2" s="25">
        <v>1</v>
      </c>
      <c r="S2" s="25">
        <v>1</v>
      </c>
      <c r="T2" s="25">
        <v>0</v>
      </c>
      <c r="U2" s="25">
        <v>1</v>
      </c>
      <c r="V2" s="25">
        <v>1</v>
      </c>
      <c r="W2" s="25">
        <v>1</v>
      </c>
      <c r="X2" s="25">
        <v>2</v>
      </c>
      <c r="Y2" s="25">
        <v>1</v>
      </c>
      <c r="Z2" s="25">
        <v>1</v>
      </c>
      <c r="AA2" s="25">
        <v>1</v>
      </c>
      <c r="AB2" s="25">
        <v>1</v>
      </c>
      <c r="AC2" s="25">
        <v>1</v>
      </c>
      <c r="AD2" s="25">
        <v>0</v>
      </c>
      <c r="AE2" s="25"/>
      <c r="AF2" s="25"/>
      <c r="AG2" s="25">
        <v>0</v>
      </c>
      <c r="AH2" s="25"/>
      <c r="AI2" s="40">
        <f>H2-TIME(0,0,AH2)</f>
        <v>9.1782407407406952E-3</v>
      </c>
      <c r="AJ2" s="25">
        <f>SUM(I2:AD2)</f>
        <v>22</v>
      </c>
      <c r="AK2" s="43">
        <v>1</v>
      </c>
      <c r="AL2" s="25" t="str">
        <f>D2</f>
        <v>Asperján Eszter</v>
      </c>
    </row>
    <row r="4" spans="1:38" ht="31.2" x14ac:dyDescent="0.3">
      <c r="C4" s="68" t="s">
        <v>22</v>
      </c>
    </row>
  </sheetData>
  <conditionalFormatting sqref="C1">
    <cfRule type="duplicateValues" dxfId="12" priority="18"/>
  </conditionalFormatting>
  <conditionalFormatting sqref="C2">
    <cfRule type="duplicateValues" dxfId="11" priority="20"/>
  </conditionalFormatting>
  <conditionalFormatting sqref="D1">
    <cfRule type="duplicateValues" dxfId="10" priority="19"/>
  </conditionalFormatting>
  <conditionalFormatting sqref="D2">
    <cfRule type="duplicateValues" dxfId="9" priority="21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&amp;C&amp;"-,Félkövér"&amp;14HUCULÖSVÉNY KOMBINÁLT 
FELNŐTT -  HIVATALOS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0819-B378-44FE-A6E2-343A141C3B07}">
  <dimension ref="A1:AL6"/>
  <sheetViews>
    <sheetView zoomScale="85" zoomScaleNormal="85" workbookViewId="0">
      <pane xSplit="2" topLeftCell="O1" activePane="topRight" state="frozen"/>
      <selection activeCell="A2" sqref="A2"/>
      <selection pane="topRight" activeCell="O13" sqref="O13"/>
    </sheetView>
  </sheetViews>
  <sheetFormatPr defaultColWidth="9.109375" defaultRowHeight="14.4" x14ac:dyDescent="0.3"/>
  <cols>
    <col min="1" max="1" width="9.109375" style="10" customWidth="1"/>
    <col min="2" max="2" width="9.109375" style="10" hidden="1" customWidth="1"/>
    <col min="3" max="3" width="17.44140625" style="19" customWidth="1"/>
    <col min="4" max="4" width="9.5546875" style="19" customWidth="1"/>
    <col min="5" max="5" width="16.109375" style="19" customWidth="1"/>
    <col min="6" max="7" width="9.109375" style="10" hidden="1" customWidth="1"/>
    <col min="8" max="8" width="9.109375" style="10" customWidth="1"/>
    <col min="9" max="30" width="4.88671875" style="10" customWidth="1"/>
    <col min="31" max="32" width="9.109375" style="19" hidden="1" customWidth="1"/>
    <col min="33" max="36" width="9.109375" style="10" customWidth="1"/>
    <col min="37" max="37" width="9.109375" style="22" hidden="1" customWidth="1"/>
    <col min="38" max="38" width="9.109375" style="10" hidden="1" customWidth="1"/>
    <col min="39" max="16384" width="9.109375" style="10"/>
  </cols>
  <sheetData>
    <row r="1" spans="1:38" s="4" customFormat="1" ht="46.8" x14ac:dyDescent="0.3">
      <c r="A1" s="5" t="s">
        <v>0</v>
      </c>
      <c r="B1" s="49" t="s">
        <v>1</v>
      </c>
      <c r="C1" s="5" t="s">
        <v>2</v>
      </c>
      <c r="D1" s="5" t="s">
        <v>3</v>
      </c>
      <c r="E1" s="5" t="s">
        <v>4</v>
      </c>
      <c r="F1" s="41" t="s">
        <v>5</v>
      </c>
      <c r="G1" s="41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42" t="s">
        <v>23</v>
      </c>
      <c r="AF1" s="42" t="s">
        <v>24</v>
      </c>
      <c r="AG1" s="6" t="s">
        <v>8</v>
      </c>
      <c r="AH1" s="5" t="s">
        <v>9</v>
      </c>
      <c r="AI1" s="6" t="s">
        <v>10</v>
      </c>
      <c r="AJ1" s="5" t="s">
        <v>11</v>
      </c>
      <c r="AK1" s="41" t="s">
        <v>0</v>
      </c>
      <c r="AL1" s="41" t="s">
        <v>3</v>
      </c>
    </row>
    <row r="2" spans="1:38" ht="35.4" customHeight="1" x14ac:dyDescent="0.3">
      <c r="A2" s="7">
        <f>AK2</f>
        <v>1</v>
      </c>
      <c r="B2" s="55">
        <v>3</v>
      </c>
      <c r="C2" s="48" t="s">
        <v>122</v>
      </c>
      <c r="D2" s="48" t="s">
        <v>123</v>
      </c>
      <c r="E2" s="48" t="s">
        <v>21</v>
      </c>
      <c r="F2" s="40">
        <v>0.69732638888888887</v>
      </c>
      <c r="G2" s="40">
        <v>0.70699074074074075</v>
      </c>
      <c r="H2" s="40">
        <v>9.6643518518518823E-3</v>
      </c>
      <c r="I2" s="25">
        <v>1</v>
      </c>
      <c r="J2" s="25">
        <v>1</v>
      </c>
      <c r="K2" s="25">
        <v>1</v>
      </c>
      <c r="L2" s="25">
        <v>2</v>
      </c>
      <c r="M2" s="25">
        <v>1</v>
      </c>
      <c r="N2" s="25">
        <v>1</v>
      </c>
      <c r="O2" s="25">
        <v>1</v>
      </c>
      <c r="P2" s="25">
        <v>3</v>
      </c>
      <c r="Q2" s="25">
        <v>1</v>
      </c>
      <c r="R2" s="25">
        <v>1</v>
      </c>
      <c r="S2" s="25">
        <v>1</v>
      </c>
      <c r="T2" s="25">
        <v>1</v>
      </c>
      <c r="U2" s="25">
        <v>1</v>
      </c>
      <c r="V2" s="44">
        <v>1</v>
      </c>
      <c r="W2" s="25">
        <v>1</v>
      </c>
      <c r="X2" s="25">
        <v>2</v>
      </c>
      <c r="Y2" s="25">
        <v>1</v>
      </c>
      <c r="Z2" s="25">
        <v>1</v>
      </c>
      <c r="AA2" s="25">
        <v>1</v>
      </c>
      <c r="AB2" s="25">
        <v>1</v>
      </c>
      <c r="AC2" s="25">
        <v>1</v>
      </c>
      <c r="AD2" s="25">
        <v>1</v>
      </c>
      <c r="AE2" s="25"/>
      <c r="AF2" s="25"/>
      <c r="AG2" s="25">
        <v>0</v>
      </c>
      <c r="AH2" s="25"/>
      <c r="AI2" s="40">
        <f>H2-TIME(0,0,AH2)</f>
        <v>9.6643518518518823E-3</v>
      </c>
      <c r="AJ2" s="25">
        <f>SUM(I2:AD2)</f>
        <v>26</v>
      </c>
      <c r="AK2" s="43">
        <v>1</v>
      </c>
      <c r="AL2" s="25" t="str">
        <f>D2</f>
        <v>Nickl Maja</v>
      </c>
    </row>
    <row r="3" spans="1:38" ht="35.4" hidden="1" customHeight="1" x14ac:dyDescent="0.3">
      <c r="A3" s="7">
        <f>AK3</f>
        <v>0</v>
      </c>
      <c r="B3" s="55">
        <v>2</v>
      </c>
      <c r="C3" s="48" t="s">
        <v>28</v>
      </c>
      <c r="D3" s="48" t="s">
        <v>124</v>
      </c>
      <c r="E3" s="48" t="s">
        <v>21</v>
      </c>
      <c r="F3" s="40"/>
      <c r="G3" s="40"/>
      <c r="H3" s="40"/>
      <c r="I3" s="25"/>
      <c r="J3" s="25"/>
      <c r="K3" s="25"/>
      <c r="L3" s="4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 t="s">
        <v>125</v>
      </c>
      <c r="AF3" s="25"/>
      <c r="AG3" s="25">
        <v>0</v>
      </c>
      <c r="AH3" s="25"/>
      <c r="AI3" s="40">
        <f>H3-TIME(0,0,AH3)</f>
        <v>0</v>
      </c>
      <c r="AJ3" s="25">
        <f>SUM(I3:AD3)</f>
        <v>0</v>
      </c>
      <c r="AK3" s="43"/>
      <c r="AL3" s="25" t="str">
        <f>D3</f>
        <v>Marton Lázár</v>
      </c>
    </row>
    <row r="4" spans="1:38" ht="35.4" customHeight="1" x14ac:dyDescent="0.3">
      <c r="A4" s="7">
        <f>AK4</f>
        <v>2</v>
      </c>
      <c r="B4" s="55">
        <v>1</v>
      </c>
      <c r="C4" s="46" t="s">
        <v>122</v>
      </c>
      <c r="D4" s="46" t="s">
        <v>126</v>
      </c>
      <c r="E4" s="46" t="s">
        <v>21</v>
      </c>
      <c r="F4" s="40">
        <v>0.68491898148148145</v>
      </c>
      <c r="G4" s="40">
        <v>0.69429398148148147</v>
      </c>
      <c r="H4" s="40">
        <v>9.3750000000000222E-3</v>
      </c>
      <c r="I4" s="25">
        <v>1</v>
      </c>
      <c r="J4" s="25">
        <v>1</v>
      </c>
      <c r="K4" s="25">
        <v>1</v>
      </c>
      <c r="L4" s="25">
        <v>2</v>
      </c>
      <c r="M4" s="25">
        <v>1</v>
      </c>
      <c r="N4" s="25">
        <v>1</v>
      </c>
      <c r="O4" s="25">
        <v>0</v>
      </c>
      <c r="P4" s="25">
        <v>2</v>
      </c>
      <c r="Q4" s="25">
        <v>1</v>
      </c>
      <c r="R4" s="25">
        <v>1</v>
      </c>
      <c r="S4" s="25">
        <v>1</v>
      </c>
      <c r="T4" s="25">
        <v>1</v>
      </c>
      <c r="U4" s="25">
        <v>1</v>
      </c>
      <c r="V4" s="25">
        <v>1</v>
      </c>
      <c r="W4" s="25">
        <v>1</v>
      </c>
      <c r="X4" s="25">
        <v>2</v>
      </c>
      <c r="Y4" s="25">
        <v>1</v>
      </c>
      <c r="Z4" s="25">
        <v>1</v>
      </c>
      <c r="AA4" s="25">
        <v>1</v>
      </c>
      <c r="AB4" s="25">
        <v>1</v>
      </c>
      <c r="AC4" s="25">
        <v>1</v>
      </c>
      <c r="AD4" s="25">
        <v>1</v>
      </c>
      <c r="AE4" s="25"/>
      <c r="AF4" s="25"/>
      <c r="AG4" s="25">
        <v>0</v>
      </c>
      <c r="AH4" s="25"/>
      <c r="AI4" s="40">
        <f>H4-TIME(0,0,AH4)</f>
        <v>9.3750000000000222E-3</v>
      </c>
      <c r="AJ4" s="25">
        <f>SUM(I4:AD4)</f>
        <v>24</v>
      </c>
      <c r="AK4" s="43">
        <v>2</v>
      </c>
      <c r="AL4" s="25" t="str">
        <f>D4</f>
        <v>Nickl Zsófia</v>
      </c>
    </row>
    <row r="6" spans="1:38" ht="31.2" x14ac:dyDescent="0.3">
      <c r="C6" s="68" t="s">
        <v>22</v>
      </c>
    </row>
  </sheetData>
  <sortState xmlns:xlrd2="http://schemas.microsoft.com/office/spreadsheetml/2017/richdata2" ref="A2:AL4">
    <sortCondition descending="1" ref="AJ2:AJ4"/>
    <sortCondition ref="AI2:AI4"/>
  </sortState>
  <conditionalFormatting sqref="C1">
    <cfRule type="duplicateValues" dxfId="8" priority="22"/>
  </conditionalFormatting>
  <conditionalFormatting sqref="D1">
    <cfRule type="duplicateValues" dxfId="7" priority="23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>&amp;C&amp;"-,Félkövér"&amp;14TEREPENGEDELMESSÉGI
KOMBINÁLT -  HIVATALOS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J6" sqref="AJ6"/>
    </sheetView>
  </sheetViews>
  <sheetFormatPr defaultColWidth="11.5546875" defaultRowHeight="14.4" x14ac:dyDescent="0.3"/>
  <cols>
    <col min="1" max="1" width="10.88671875" style="10" hidden="1" customWidth="1"/>
    <col min="2" max="2" width="10.88671875" style="10" customWidth="1"/>
    <col min="3" max="3" width="18.5546875" style="19" customWidth="1"/>
    <col min="4" max="4" width="16.33203125" style="19" customWidth="1"/>
    <col min="5" max="5" width="18.33203125" style="10" customWidth="1"/>
    <col min="6" max="6" width="9.33203125" style="10" hidden="1" customWidth="1"/>
    <col min="7" max="7" width="9.109375" style="10" hidden="1" customWidth="1"/>
    <col min="8" max="8" width="9.5546875" style="10" hidden="1" customWidth="1"/>
    <col min="9" max="30" width="6.6640625" style="10" hidden="1" customWidth="1"/>
    <col min="31" max="31" width="11.5546875" style="10" hidden="1" customWidth="1"/>
    <col min="32" max="32" width="12.6640625" style="19" hidden="1" customWidth="1"/>
    <col min="33" max="33" width="12" style="19" hidden="1" customWidth="1"/>
    <col min="34" max="34" width="9.44140625" style="10" hidden="1" customWidth="1"/>
    <col min="35" max="35" width="12.6640625" style="10" hidden="1" customWidth="1"/>
    <col min="36" max="36" width="12.5546875" style="10" customWidth="1"/>
    <col min="37" max="37" width="15.33203125" style="10" customWidth="1"/>
    <col min="38" max="38" width="12" style="22" hidden="1" customWidth="1"/>
    <col min="39" max="39" width="14.109375" style="10" hidden="1" customWidth="1"/>
    <col min="40" max="16384" width="11.5546875" style="10"/>
  </cols>
  <sheetData>
    <row r="1" spans="1:40" s="4" customFormat="1" ht="41.4" x14ac:dyDescent="0.3">
      <c r="A1" s="24" t="s">
        <v>1</v>
      </c>
      <c r="B1" s="5" t="s">
        <v>0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20" t="s">
        <v>127</v>
      </c>
      <c r="U1" s="6" t="s">
        <v>128</v>
      </c>
      <c r="V1" s="6">
        <v>13</v>
      </c>
      <c r="W1" s="6">
        <v>14</v>
      </c>
      <c r="X1" s="6">
        <v>15</v>
      </c>
      <c r="Y1" s="6">
        <v>16</v>
      </c>
      <c r="Z1" s="6">
        <v>17</v>
      </c>
      <c r="AA1" s="6">
        <v>18</v>
      </c>
      <c r="AB1" s="6">
        <v>19</v>
      </c>
      <c r="AC1" s="6">
        <v>20</v>
      </c>
      <c r="AD1" s="6">
        <v>21</v>
      </c>
      <c r="AE1" s="5" t="s">
        <v>129</v>
      </c>
      <c r="AF1" s="5" t="s">
        <v>23</v>
      </c>
      <c r="AG1" s="5" t="s">
        <v>24</v>
      </c>
      <c r="AH1" s="6" t="s">
        <v>8</v>
      </c>
      <c r="AI1" s="5" t="s">
        <v>9</v>
      </c>
      <c r="AJ1" s="6" t="s">
        <v>10</v>
      </c>
      <c r="AK1" s="5" t="s">
        <v>11</v>
      </c>
      <c r="AL1" s="21" t="s">
        <v>0</v>
      </c>
      <c r="AM1" s="6" t="s">
        <v>3</v>
      </c>
      <c r="AN1" s="68">
        <v>98</v>
      </c>
    </row>
    <row r="2" spans="1:40" ht="48" customHeight="1" x14ac:dyDescent="0.3">
      <c r="A2" s="7">
        <v>1</v>
      </c>
      <c r="B2" s="7" t="str">
        <f t="shared" ref="B2:B10" si="0">AL2</f>
        <v>1.</v>
      </c>
      <c r="C2" s="9" t="s">
        <v>79</v>
      </c>
      <c r="D2" s="9" t="s">
        <v>80</v>
      </c>
      <c r="E2" s="9" t="s">
        <v>14</v>
      </c>
      <c r="F2" s="2">
        <v>0.45878472222222222</v>
      </c>
      <c r="G2" s="2">
        <v>0.47964120370370372</v>
      </c>
      <c r="H2" s="2">
        <v>2.0856481481481504E-2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/>
      <c r="AG2" s="1" t="s">
        <v>130</v>
      </c>
      <c r="AH2" s="1">
        <v>0</v>
      </c>
      <c r="AI2" s="1">
        <v>253</v>
      </c>
      <c r="AJ2" s="2">
        <f t="shared" ref="AJ2:AJ10" si="1">H2-TIME(0,0,AI2)</f>
        <v>1.7928240740740762E-2</v>
      </c>
      <c r="AK2" s="3">
        <f t="shared" ref="AK2:AK10" si="2">SUM(I2:AD2)</f>
        <v>22</v>
      </c>
      <c r="AL2" s="23" t="s">
        <v>131</v>
      </c>
      <c r="AM2" s="1" t="str">
        <f t="shared" ref="AM2:AM10" si="3">D2</f>
        <v>Heusz Lilla</v>
      </c>
      <c r="AN2" s="10">
        <v>100</v>
      </c>
    </row>
    <row r="3" spans="1:40" ht="48" customHeight="1" x14ac:dyDescent="0.3">
      <c r="A3" s="7">
        <v>2</v>
      </c>
      <c r="B3" s="7" t="str">
        <f t="shared" si="0"/>
        <v>2.</v>
      </c>
      <c r="C3" s="12" t="s">
        <v>77</v>
      </c>
      <c r="D3" s="12" t="s">
        <v>78</v>
      </c>
      <c r="E3" s="12" t="s">
        <v>53</v>
      </c>
      <c r="F3" s="2">
        <v>0.46189814814814817</v>
      </c>
      <c r="G3" s="2">
        <v>0.48130787037037037</v>
      </c>
      <c r="H3" s="2">
        <v>1.9409722222222203E-2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/>
      <c r="AG3" s="1" t="s">
        <v>132</v>
      </c>
      <c r="AH3" s="1">
        <v>0</v>
      </c>
      <c r="AI3" s="1">
        <v>90</v>
      </c>
      <c r="AJ3" s="2">
        <f t="shared" si="1"/>
        <v>1.8368055555555537E-2</v>
      </c>
      <c r="AK3" s="3">
        <f t="shared" si="2"/>
        <v>22</v>
      </c>
      <c r="AL3" s="23" t="s">
        <v>133</v>
      </c>
      <c r="AM3" s="1" t="str">
        <f t="shared" si="3"/>
        <v>Varró Anna</v>
      </c>
      <c r="AN3" s="10">
        <v>99</v>
      </c>
    </row>
    <row r="4" spans="1:40" ht="48" customHeight="1" x14ac:dyDescent="0.3">
      <c r="A4" s="7">
        <v>8</v>
      </c>
      <c r="B4" s="7" t="str">
        <f t="shared" si="0"/>
        <v>3.</v>
      </c>
      <c r="C4" s="9" t="s">
        <v>38</v>
      </c>
      <c r="D4" s="9" t="s">
        <v>75</v>
      </c>
      <c r="E4" s="9" t="s">
        <v>14</v>
      </c>
      <c r="F4" s="2">
        <v>0.4840740740740741</v>
      </c>
      <c r="G4" s="2">
        <v>0.50089120370370366</v>
      </c>
      <c r="H4" s="2">
        <v>1.6817129629629557E-2</v>
      </c>
      <c r="I4" s="1">
        <v>1</v>
      </c>
      <c r="J4" s="1">
        <v>1</v>
      </c>
      <c r="K4" s="1">
        <v>1</v>
      </c>
      <c r="L4" s="13">
        <v>1</v>
      </c>
      <c r="M4" s="1">
        <v>1</v>
      </c>
      <c r="N4" s="1">
        <v>1</v>
      </c>
      <c r="O4" s="13">
        <v>0</v>
      </c>
      <c r="P4" s="13">
        <v>1</v>
      </c>
      <c r="Q4" s="13">
        <v>1</v>
      </c>
      <c r="R4" s="13">
        <v>1</v>
      </c>
      <c r="S4" s="13">
        <v>1</v>
      </c>
      <c r="T4" s="13">
        <v>1</v>
      </c>
      <c r="U4" s="13">
        <v>1</v>
      </c>
      <c r="V4" s="13">
        <v>1</v>
      </c>
      <c r="W4" s="1">
        <v>1</v>
      </c>
      <c r="X4" s="1">
        <v>1</v>
      </c>
      <c r="Y4" s="1">
        <v>1</v>
      </c>
      <c r="Z4" s="13">
        <v>1</v>
      </c>
      <c r="AA4" s="13">
        <v>1</v>
      </c>
      <c r="AB4" s="13">
        <v>1</v>
      </c>
      <c r="AC4" s="1">
        <v>1</v>
      </c>
      <c r="AD4" s="1">
        <v>1</v>
      </c>
      <c r="AE4" s="1">
        <v>1</v>
      </c>
      <c r="AF4" s="18"/>
      <c r="AG4" s="18" t="s">
        <v>134</v>
      </c>
      <c r="AH4" s="13">
        <v>0</v>
      </c>
      <c r="AI4" s="13">
        <v>49</v>
      </c>
      <c r="AJ4" s="2">
        <f t="shared" si="1"/>
        <v>1.6249999999999928E-2</v>
      </c>
      <c r="AK4" s="3">
        <f t="shared" si="2"/>
        <v>21</v>
      </c>
      <c r="AL4" s="23" t="s">
        <v>135</v>
      </c>
      <c r="AM4" s="1" t="str">
        <f t="shared" si="3"/>
        <v>Dániel Dorka</v>
      </c>
      <c r="AN4" s="10">
        <v>98</v>
      </c>
    </row>
    <row r="5" spans="1:40" ht="48" customHeight="1" x14ac:dyDescent="0.3">
      <c r="A5" s="7">
        <v>7</v>
      </c>
      <c r="B5" s="7" t="str">
        <f t="shared" si="0"/>
        <v>4.</v>
      </c>
      <c r="C5" s="12" t="s">
        <v>56</v>
      </c>
      <c r="D5" s="12" t="s">
        <v>76</v>
      </c>
      <c r="E5" s="12" t="s">
        <v>58</v>
      </c>
      <c r="F5" s="2">
        <v>0.48067129629629629</v>
      </c>
      <c r="G5" s="2">
        <v>0.50131944444444443</v>
      </c>
      <c r="H5" s="2">
        <v>2.0648148148148138E-2</v>
      </c>
      <c r="I5" s="1">
        <v>1</v>
      </c>
      <c r="J5" s="1">
        <v>1</v>
      </c>
      <c r="K5" s="1">
        <v>1</v>
      </c>
      <c r="L5" s="13">
        <v>1</v>
      </c>
      <c r="M5" s="1">
        <v>1</v>
      </c>
      <c r="N5" s="1">
        <v>1</v>
      </c>
      <c r="O5" s="13">
        <v>1</v>
      </c>
      <c r="P5" s="13">
        <v>1</v>
      </c>
      <c r="Q5" s="13">
        <v>0</v>
      </c>
      <c r="R5" s="13">
        <v>1</v>
      </c>
      <c r="S5" s="13">
        <v>1</v>
      </c>
      <c r="T5" s="13">
        <v>1</v>
      </c>
      <c r="U5" s="13">
        <v>1</v>
      </c>
      <c r="V5" s="13">
        <v>1</v>
      </c>
      <c r="W5" s="1">
        <v>1</v>
      </c>
      <c r="X5" s="1">
        <v>1</v>
      </c>
      <c r="Y5" s="1">
        <v>1</v>
      </c>
      <c r="Z5" s="13">
        <v>1</v>
      </c>
      <c r="AA5" s="13">
        <v>1</v>
      </c>
      <c r="AB5" s="13">
        <v>1</v>
      </c>
      <c r="AC5" s="1">
        <v>1</v>
      </c>
      <c r="AD5" s="1">
        <v>1</v>
      </c>
      <c r="AE5" s="1">
        <v>1</v>
      </c>
      <c r="AF5" s="18"/>
      <c r="AG5" s="18" t="s">
        <v>136</v>
      </c>
      <c r="AH5" s="13">
        <v>0</v>
      </c>
      <c r="AI5" s="13">
        <v>220</v>
      </c>
      <c r="AJ5" s="2">
        <f t="shared" si="1"/>
        <v>1.8101851851851841E-2</v>
      </c>
      <c r="AK5" s="3">
        <f t="shared" si="2"/>
        <v>21</v>
      </c>
      <c r="AL5" s="23" t="s">
        <v>137</v>
      </c>
      <c r="AM5" s="1" t="str">
        <f t="shared" si="3"/>
        <v>Magyar Bercel</v>
      </c>
      <c r="AN5" s="10">
        <v>97</v>
      </c>
    </row>
    <row r="6" spans="1:40" ht="48" customHeight="1" x14ac:dyDescent="0.3">
      <c r="A6" s="7">
        <v>6</v>
      </c>
      <c r="B6" s="7" t="str">
        <f t="shared" si="0"/>
        <v>5.</v>
      </c>
      <c r="C6" s="9" t="s">
        <v>68</v>
      </c>
      <c r="D6" s="9" t="s">
        <v>138</v>
      </c>
      <c r="E6" s="9" t="s">
        <v>70</v>
      </c>
      <c r="F6" s="2">
        <v>0.47719907407407408</v>
      </c>
      <c r="G6" s="2">
        <v>0.50255787037037036</v>
      </c>
      <c r="H6" s="2">
        <v>2.5358796296296282E-2</v>
      </c>
      <c r="I6" s="1">
        <v>1</v>
      </c>
      <c r="J6" s="1">
        <v>1</v>
      </c>
      <c r="K6" s="1">
        <v>1</v>
      </c>
      <c r="L6" s="13">
        <v>1</v>
      </c>
      <c r="M6" s="1">
        <v>1</v>
      </c>
      <c r="N6" s="1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">
        <v>1</v>
      </c>
      <c r="X6" s="1">
        <v>1</v>
      </c>
      <c r="Y6" s="1">
        <v>1</v>
      </c>
      <c r="Z6" s="13">
        <v>1</v>
      </c>
      <c r="AA6" s="13">
        <v>0</v>
      </c>
      <c r="AB6" s="13">
        <v>1</v>
      </c>
      <c r="AC6" s="1">
        <v>1</v>
      </c>
      <c r="AD6" s="1">
        <v>1</v>
      </c>
      <c r="AE6" s="1">
        <v>1</v>
      </c>
      <c r="AF6" s="18"/>
      <c r="AG6" s="18"/>
      <c r="AH6" s="13">
        <v>0</v>
      </c>
      <c r="AI6" s="13">
        <v>0</v>
      </c>
      <c r="AJ6" s="2">
        <f t="shared" si="1"/>
        <v>2.5358796296296282E-2</v>
      </c>
      <c r="AK6" s="3">
        <f t="shared" si="2"/>
        <v>21</v>
      </c>
      <c r="AL6" s="23" t="s">
        <v>139</v>
      </c>
      <c r="AM6" s="1" t="str">
        <f t="shared" si="3"/>
        <v>Szabó Boglárka</v>
      </c>
      <c r="AN6" s="10">
        <v>96</v>
      </c>
    </row>
    <row r="7" spans="1:40" ht="48" customHeight="1" x14ac:dyDescent="0.3">
      <c r="A7" s="7">
        <v>5</v>
      </c>
      <c r="B7" s="7" t="str">
        <f t="shared" si="0"/>
        <v>6.</v>
      </c>
      <c r="C7" s="12" t="s">
        <v>83</v>
      </c>
      <c r="D7" s="12" t="s">
        <v>84</v>
      </c>
      <c r="E7" s="12" t="s">
        <v>53</v>
      </c>
      <c r="F7" s="2">
        <v>0.47381944444444446</v>
      </c>
      <c r="G7" s="2">
        <v>0.49339120370370371</v>
      </c>
      <c r="H7" s="2">
        <v>1.9571759259259247E-2</v>
      </c>
      <c r="I7" s="1">
        <v>1</v>
      </c>
      <c r="J7" s="1">
        <v>1</v>
      </c>
      <c r="K7" s="1">
        <v>1</v>
      </c>
      <c r="L7" s="13">
        <v>0</v>
      </c>
      <c r="M7" s="1">
        <v>1</v>
      </c>
      <c r="N7" s="1">
        <v>1</v>
      </c>
      <c r="O7" s="13">
        <v>0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1</v>
      </c>
      <c r="V7" s="13">
        <v>1</v>
      </c>
      <c r="W7" s="1">
        <v>1</v>
      </c>
      <c r="X7" s="1">
        <v>1</v>
      </c>
      <c r="Y7" s="1">
        <v>1</v>
      </c>
      <c r="Z7" s="13">
        <v>1</v>
      </c>
      <c r="AA7" s="13">
        <v>1</v>
      </c>
      <c r="AB7" s="13">
        <v>1</v>
      </c>
      <c r="AC7" s="1">
        <v>1</v>
      </c>
      <c r="AD7" s="1">
        <v>1</v>
      </c>
      <c r="AE7" s="1">
        <v>1</v>
      </c>
      <c r="AF7" s="18" t="s">
        <v>140</v>
      </c>
      <c r="AG7" s="18" t="s">
        <v>141</v>
      </c>
      <c r="AH7" s="13">
        <v>0</v>
      </c>
      <c r="AI7" s="13">
        <v>119</v>
      </c>
      <c r="AJ7" s="2">
        <f t="shared" si="1"/>
        <v>1.8194444444444433E-2</v>
      </c>
      <c r="AK7" s="3">
        <f t="shared" si="2"/>
        <v>20</v>
      </c>
      <c r="AL7" s="23" t="s">
        <v>142</v>
      </c>
      <c r="AM7" s="1" t="str">
        <f t="shared" si="3"/>
        <v>Németh Hédi</v>
      </c>
      <c r="AN7" s="10">
        <v>95</v>
      </c>
    </row>
    <row r="8" spans="1:40" ht="48" customHeight="1" x14ac:dyDescent="0.3">
      <c r="A8" s="7">
        <v>4</v>
      </c>
      <c r="B8" s="7" t="str">
        <f t="shared" si="0"/>
        <v>7.</v>
      </c>
      <c r="C8" s="9" t="s">
        <v>85</v>
      </c>
      <c r="D8" s="9" t="s">
        <v>86</v>
      </c>
      <c r="E8" s="9" t="s">
        <v>14</v>
      </c>
      <c r="F8" s="2">
        <v>0.47023148148148147</v>
      </c>
      <c r="G8" s="2">
        <v>0.49265046296296294</v>
      </c>
      <c r="H8" s="2">
        <v>2.241898148148147E-2</v>
      </c>
      <c r="I8" s="1">
        <v>1</v>
      </c>
      <c r="J8" s="1">
        <v>1</v>
      </c>
      <c r="K8" s="1">
        <v>1</v>
      </c>
      <c r="L8" s="13">
        <v>1</v>
      </c>
      <c r="M8" s="1">
        <v>1</v>
      </c>
      <c r="N8" s="1">
        <v>1</v>
      </c>
      <c r="O8" s="13">
        <v>1</v>
      </c>
      <c r="P8" s="13">
        <v>1</v>
      </c>
      <c r="Q8" s="13">
        <v>1</v>
      </c>
      <c r="R8" s="13">
        <v>0</v>
      </c>
      <c r="S8" s="13">
        <v>1</v>
      </c>
      <c r="T8" s="13">
        <v>1</v>
      </c>
      <c r="U8" s="13">
        <v>1</v>
      </c>
      <c r="V8" s="13">
        <v>0</v>
      </c>
      <c r="W8" s="1">
        <v>1</v>
      </c>
      <c r="X8" s="1">
        <v>1</v>
      </c>
      <c r="Y8" s="1">
        <v>1</v>
      </c>
      <c r="Z8" s="13">
        <v>1</v>
      </c>
      <c r="AA8" s="13">
        <v>1</v>
      </c>
      <c r="AB8" s="13">
        <v>1</v>
      </c>
      <c r="AC8" s="1">
        <v>1</v>
      </c>
      <c r="AD8" s="1">
        <v>1</v>
      </c>
      <c r="AE8" s="1">
        <v>1</v>
      </c>
      <c r="AF8" s="18" t="s">
        <v>143</v>
      </c>
      <c r="AG8" s="18" t="s">
        <v>144</v>
      </c>
      <c r="AH8" s="13">
        <v>0</v>
      </c>
      <c r="AI8" s="13">
        <v>131</v>
      </c>
      <c r="AJ8" s="2">
        <f t="shared" si="1"/>
        <v>2.0902777777777767E-2</v>
      </c>
      <c r="AK8" s="3">
        <f t="shared" si="2"/>
        <v>20</v>
      </c>
      <c r="AL8" s="23" t="s">
        <v>145</v>
      </c>
      <c r="AM8" s="1" t="str">
        <f t="shared" si="3"/>
        <v>Szász Natasa</v>
      </c>
      <c r="AN8" s="10">
        <v>94</v>
      </c>
    </row>
    <row r="9" spans="1:40" ht="48" customHeight="1" x14ac:dyDescent="0.3">
      <c r="A9" s="7">
        <v>3</v>
      </c>
      <c r="B9" s="7" t="str">
        <f t="shared" si="0"/>
        <v>8.</v>
      </c>
      <c r="C9" s="9" t="s">
        <v>71</v>
      </c>
      <c r="D9" s="9" t="s">
        <v>146</v>
      </c>
      <c r="E9" s="9" t="s">
        <v>14</v>
      </c>
      <c r="F9" s="2">
        <v>0.4667824074074074</v>
      </c>
      <c r="G9" s="2">
        <v>0.49274305555555553</v>
      </c>
      <c r="H9" s="2">
        <v>2.5960648148148135E-2</v>
      </c>
      <c r="I9" s="1">
        <v>1</v>
      </c>
      <c r="J9" s="1">
        <v>1</v>
      </c>
      <c r="K9" s="1">
        <v>1</v>
      </c>
      <c r="L9" s="13">
        <v>1</v>
      </c>
      <c r="M9" s="1">
        <v>1</v>
      </c>
      <c r="N9" s="1">
        <v>1</v>
      </c>
      <c r="O9" s="13">
        <v>1</v>
      </c>
      <c r="P9" s="13">
        <v>1</v>
      </c>
      <c r="Q9" s="13">
        <v>1</v>
      </c>
      <c r="R9" s="13">
        <v>1</v>
      </c>
      <c r="S9" s="13">
        <v>0</v>
      </c>
      <c r="T9" s="13">
        <v>0</v>
      </c>
      <c r="U9" s="13">
        <v>0</v>
      </c>
      <c r="V9" s="13">
        <v>1</v>
      </c>
      <c r="W9" s="1">
        <v>1</v>
      </c>
      <c r="X9" s="1">
        <v>1</v>
      </c>
      <c r="Y9" s="1">
        <v>1</v>
      </c>
      <c r="Z9" s="13">
        <v>1</v>
      </c>
      <c r="AA9" s="13">
        <v>1</v>
      </c>
      <c r="AB9" s="13">
        <v>1</v>
      </c>
      <c r="AC9" s="1">
        <v>1</v>
      </c>
      <c r="AD9" s="1">
        <v>1</v>
      </c>
      <c r="AE9" s="1">
        <v>1</v>
      </c>
      <c r="AF9" s="18"/>
      <c r="AG9" s="18" t="s">
        <v>147</v>
      </c>
      <c r="AH9" s="13">
        <v>0</v>
      </c>
      <c r="AI9" s="13">
        <v>6</v>
      </c>
      <c r="AJ9" s="2">
        <f t="shared" si="1"/>
        <v>2.5891203703703691E-2</v>
      </c>
      <c r="AK9" s="3">
        <f t="shared" si="2"/>
        <v>19</v>
      </c>
      <c r="AL9" s="23" t="s">
        <v>148</v>
      </c>
      <c r="AM9" s="1" t="str">
        <f t="shared" si="3"/>
        <v>Hallai Nándor</v>
      </c>
      <c r="AN9" s="10">
        <v>93</v>
      </c>
    </row>
    <row r="10" spans="1:40" ht="48" customHeight="1" x14ac:dyDescent="0.3">
      <c r="A10" s="7">
        <v>9</v>
      </c>
      <c r="B10" s="7" t="str">
        <f t="shared" si="0"/>
        <v>9.</v>
      </c>
      <c r="C10" s="25" t="s">
        <v>61</v>
      </c>
      <c r="D10" s="25" t="s">
        <v>62</v>
      </c>
      <c r="E10" s="14" t="s">
        <v>14</v>
      </c>
      <c r="F10" s="2">
        <v>0.48773148148148149</v>
      </c>
      <c r="G10" s="2">
        <v>0.50788194444444446</v>
      </c>
      <c r="H10" s="2">
        <v>2.0150462962962967E-2</v>
      </c>
      <c r="I10" s="1">
        <v>1</v>
      </c>
      <c r="J10" s="1">
        <v>1</v>
      </c>
      <c r="K10" s="1">
        <v>1</v>
      </c>
      <c r="L10" s="13">
        <v>0</v>
      </c>
      <c r="M10" s="13">
        <v>0</v>
      </c>
      <c r="N10" s="1">
        <v>1</v>
      </c>
      <c r="O10" s="13">
        <v>0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0</v>
      </c>
      <c r="V10" s="13">
        <v>1</v>
      </c>
      <c r="W10" s="1">
        <v>1</v>
      </c>
      <c r="X10" s="1">
        <v>1</v>
      </c>
      <c r="Y10" s="1">
        <v>1</v>
      </c>
      <c r="Z10" s="13">
        <v>1</v>
      </c>
      <c r="AA10" s="13">
        <v>1</v>
      </c>
      <c r="AB10" s="13">
        <v>1</v>
      </c>
      <c r="AC10" s="1">
        <v>1</v>
      </c>
      <c r="AD10" s="1">
        <v>1</v>
      </c>
      <c r="AE10" s="1">
        <v>1</v>
      </c>
      <c r="AF10" s="18" t="s">
        <v>149</v>
      </c>
      <c r="AG10" s="18"/>
      <c r="AH10" s="13">
        <v>0</v>
      </c>
      <c r="AI10" s="13">
        <v>0</v>
      </c>
      <c r="AJ10" s="2">
        <f t="shared" si="1"/>
        <v>2.0150462962962967E-2</v>
      </c>
      <c r="AK10" s="3">
        <f t="shared" si="2"/>
        <v>18</v>
      </c>
      <c r="AL10" s="23" t="s">
        <v>150</v>
      </c>
      <c r="AM10" s="1" t="str">
        <f t="shared" si="3"/>
        <v>Balogh Krisztián</v>
      </c>
      <c r="AN10" s="10">
        <v>92</v>
      </c>
    </row>
  </sheetData>
  <sortState xmlns:xlrd2="http://schemas.microsoft.com/office/spreadsheetml/2017/richdata2" ref="A2:AM10">
    <sortCondition descending="1" ref="AK2:AK10"/>
    <sortCondition ref="AJ2:AJ10"/>
  </sortState>
  <phoneticPr fontId="8" type="noConversion"/>
  <conditionalFormatting sqref="C1:C10">
    <cfRule type="duplicateValues" dxfId="6" priority="3"/>
  </conditionalFormatting>
  <conditionalFormatting sqref="D1:D10">
    <cfRule type="duplicateValues" dxfId="5" priority="5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 xml:space="preserve">&amp;C&amp;"-,Félkövér"&amp;14HUCULÖSVÉNY MAGYAR BAJNOKSÁG
GYEREK - NEM HIVATALOS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37D7-B9AE-461E-96C6-B36EAC3F0C7F}">
  <dimension ref="A1:AT2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6" sqref="O6"/>
    </sheetView>
  </sheetViews>
  <sheetFormatPr defaultColWidth="11.5546875" defaultRowHeight="14.4" x14ac:dyDescent="0.3"/>
  <cols>
    <col min="1" max="1" width="10.6640625" style="10" hidden="1" customWidth="1"/>
    <col min="2" max="2" width="10.33203125" style="10" customWidth="1"/>
    <col min="3" max="3" width="17.5546875" style="19" customWidth="1"/>
    <col min="4" max="4" width="15.5546875" style="19" customWidth="1"/>
    <col min="5" max="5" width="18.33203125" style="10" customWidth="1"/>
    <col min="6" max="6" width="9.33203125" style="10" customWidth="1"/>
    <col min="7" max="7" width="9.109375" style="10" customWidth="1"/>
    <col min="8" max="8" width="8.109375" style="10" customWidth="1"/>
    <col min="9" max="35" width="6.33203125" style="10" customWidth="1"/>
    <col min="36" max="36" width="11.5546875" style="10" customWidth="1"/>
    <col min="37" max="37" width="14.44140625" style="19" customWidth="1"/>
    <col min="38" max="38" width="12" style="19" customWidth="1"/>
    <col min="39" max="39" width="8.88671875" style="10" customWidth="1"/>
    <col min="40" max="40" width="11.33203125" style="10" customWidth="1"/>
    <col min="41" max="41" width="10.5546875" style="10" customWidth="1"/>
    <col min="42" max="42" width="9.5546875" style="10" customWidth="1"/>
    <col min="43" max="43" width="12" style="22" customWidth="1"/>
    <col min="44" max="44" width="14.109375" style="10" customWidth="1"/>
    <col min="45" max="45" width="11.5546875" style="10"/>
    <col min="46" max="46" width="17.33203125" style="10" customWidth="1"/>
    <col min="47" max="16384" width="11.5546875" style="10"/>
  </cols>
  <sheetData>
    <row r="1" spans="1:46" s="4" customFormat="1" ht="46.8" x14ac:dyDescent="0.3">
      <c r="A1" s="24" t="s">
        <v>1</v>
      </c>
      <c r="B1" s="5" t="s">
        <v>0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6">
        <v>23</v>
      </c>
      <c r="AF1" s="6">
        <v>24</v>
      </c>
      <c r="AG1" s="6">
        <v>25</v>
      </c>
      <c r="AH1" s="6">
        <v>26</v>
      </c>
      <c r="AI1" s="6">
        <v>27</v>
      </c>
      <c r="AJ1" s="5" t="s">
        <v>129</v>
      </c>
      <c r="AK1" s="5" t="s">
        <v>23</v>
      </c>
      <c r="AL1" s="5" t="s">
        <v>24</v>
      </c>
      <c r="AM1" s="6" t="s">
        <v>8</v>
      </c>
      <c r="AN1" s="5" t="s">
        <v>9</v>
      </c>
      <c r="AO1" s="6" t="s">
        <v>10</v>
      </c>
      <c r="AP1" s="5" t="s">
        <v>11</v>
      </c>
      <c r="AQ1" s="21" t="s">
        <v>0</v>
      </c>
      <c r="AR1" s="6" t="s">
        <v>3</v>
      </c>
      <c r="AS1" s="68" t="s">
        <v>151</v>
      </c>
    </row>
    <row r="2" spans="1:46" ht="30.9" customHeight="1" x14ac:dyDescent="0.3">
      <c r="A2" s="7">
        <v>21</v>
      </c>
      <c r="B2" s="7" t="str">
        <f t="shared" ref="B2:B27" si="0">AQ2</f>
        <v>1.</v>
      </c>
      <c r="C2" s="15" t="s">
        <v>56</v>
      </c>
      <c r="D2" s="15" t="s">
        <v>116</v>
      </c>
      <c r="E2" s="9" t="s">
        <v>58</v>
      </c>
      <c r="F2" s="28">
        <v>0.63901620370370371</v>
      </c>
      <c r="G2" s="28">
        <v>0.65719907407407407</v>
      </c>
      <c r="H2" s="28">
        <v>1.8182870370370363E-2</v>
      </c>
      <c r="I2" s="29">
        <v>1</v>
      </c>
      <c r="J2" s="29">
        <v>1</v>
      </c>
      <c r="K2" s="29">
        <v>1</v>
      </c>
      <c r="L2" s="29">
        <v>1</v>
      </c>
      <c r="M2" s="29">
        <v>1</v>
      </c>
      <c r="N2" s="29">
        <v>1</v>
      </c>
      <c r="O2" s="29">
        <v>1</v>
      </c>
      <c r="P2" s="29">
        <v>1</v>
      </c>
      <c r="Q2" s="29">
        <v>1</v>
      </c>
      <c r="R2" s="29">
        <v>1</v>
      </c>
      <c r="S2" s="29">
        <v>1</v>
      </c>
      <c r="T2" s="29">
        <v>1</v>
      </c>
      <c r="U2" s="29">
        <v>1</v>
      </c>
      <c r="V2" s="29">
        <v>1</v>
      </c>
      <c r="W2" s="29">
        <v>1</v>
      </c>
      <c r="X2" s="29">
        <v>1</v>
      </c>
      <c r="Y2" s="29">
        <v>1</v>
      </c>
      <c r="Z2" s="29">
        <v>1</v>
      </c>
      <c r="AA2" s="29">
        <v>1</v>
      </c>
      <c r="AB2" s="29">
        <v>1</v>
      </c>
      <c r="AC2" s="29">
        <v>1</v>
      </c>
      <c r="AD2" s="29">
        <v>1</v>
      </c>
      <c r="AE2" s="29">
        <v>1</v>
      </c>
      <c r="AF2" s="29">
        <v>1</v>
      </c>
      <c r="AG2" s="29">
        <v>1</v>
      </c>
      <c r="AH2" s="29">
        <v>1</v>
      </c>
      <c r="AI2" s="29">
        <v>1</v>
      </c>
      <c r="AJ2" s="29">
        <v>1</v>
      </c>
      <c r="AK2" s="29"/>
      <c r="AL2" s="29"/>
      <c r="AM2" s="29">
        <v>0</v>
      </c>
      <c r="AN2" s="29">
        <v>0</v>
      </c>
      <c r="AO2" s="28">
        <f t="shared" ref="AO2:AO27" si="1">H2-TIME(0,0,AN2)</f>
        <v>1.8182870370370363E-2</v>
      </c>
      <c r="AP2" s="30">
        <f t="shared" ref="AP2:AP27" si="2">SUM(I2:AI2)</f>
        <v>27</v>
      </c>
      <c r="AQ2" s="31" t="s">
        <v>131</v>
      </c>
      <c r="AR2" s="29" t="str">
        <f t="shared" ref="AR2:AR27" si="3">D2</f>
        <v>Kovács Mira</v>
      </c>
      <c r="AS2" s="10">
        <v>100</v>
      </c>
      <c r="AT2" s="10" t="str">
        <f>C2</f>
        <v>Ousor Gavallér</v>
      </c>
    </row>
    <row r="3" spans="1:46" ht="30.9" customHeight="1" x14ac:dyDescent="0.3">
      <c r="A3" s="7">
        <v>22</v>
      </c>
      <c r="B3" s="7" t="str">
        <f t="shared" si="0"/>
        <v>2.</v>
      </c>
      <c r="C3" s="15" t="s">
        <v>106</v>
      </c>
      <c r="D3" s="15" t="s">
        <v>107</v>
      </c>
      <c r="E3" s="9" t="s">
        <v>14</v>
      </c>
      <c r="F3" s="28">
        <v>0.61799768518518516</v>
      </c>
      <c r="G3" s="28">
        <v>0.6430555555555556</v>
      </c>
      <c r="H3" s="28">
        <v>2.5057870370370439E-2</v>
      </c>
      <c r="I3" s="29">
        <v>1</v>
      </c>
      <c r="J3" s="29">
        <v>1</v>
      </c>
      <c r="K3" s="29">
        <v>1</v>
      </c>
      <c r="L3" s="32">
        <v>1</v>
      </c>
      <c r="M3" s="29">
        <v>1</v>
      </c>
      <c r="N3" s="29">
        <v>1</v>
      </c>
      <c r="O3" s="29">
        <v>1</v>
      </c>
      <c r="P3" s="29">
        <v>1</v>
      </c>
      <c r="Q3" s="29">
        <v>1</v>
      </c>
      <c r="R3" s="29">
        <v>1</v>
      </c>
      <c r="S3" s="29">
        <v>1</v>
      </c>
      <c r="T3" s="29">
        <v>1</v>
      </c>
      <c r="U3" s="29">
        <v>1</v>
      </c>
      <c r="V3" s="29">
        <v>1</v>
      </c>
      <c r="W3" s="29">
        <v>1</v>
      </c>
      <c r="X3" s="29">
        <v>1</v>
      </c>
      <c r="Y3" s="29">
        <v>1</v>
      </c>
      <c r="Z3" s="29">
        <v>1</v>
      </c>
      <c r="AA3" s="29">
        <v>1</v>
      </c>
      <c r="AB3" s="29">
        <v>1</v>
      </c>
      <c r="AC3" s="29">
        <v>1</v>
      </c>
      <c r="AD3" s="29">
        <v>1</v>
      </c>
      <c r="AE3" s="29">
        <v>1</v>
      </c>
      <c r="AF3" s="29">
        <v>1</v>
      </c>
      <c r="AG3" s="29">
        <v>1</v>
      </c>
      <c r="AH3" s="29">
        <v>1</v>
      </c>
      <c r="AI3" s="29">
        <v>1</v>
      </c>
      <c r="AJ3" s="29">
        <v>1</v>
      </c>
      <c r="AK3" s="29"/>
      <c r="AL3" s="29" t="s">
        <v>152</v>
      </c>
      <c r="AM3" s="29">
        <v>0</v>
      </c>
      <c r="AN3" s="29">
        <v>56</v>
      </c>
      <c r="AO3" s="28">
        <f t="shared" si="1"/>
        <v>2.4409722222222291E-2</v>
      </c>
      <c r="AP3" s="30">
        <f t="shared" si="2"/>
        <v>27</v>
      </c>
      <c r="AQ3" s="31" t="s">
        <v>133</v>
      </c>
      <c r="AR3" s="29" t="str">
        <f t="shared" si="3"/>
        <v>Kismarczi Zsófia</v>
      </c>
      <c r="AS3" s="10">
        <v>99</v>
      </c>
      <c r="AT3" s="10" t="str">
        <f t="shared" ref="AT3:AT27" si="4">C3</f>
        <v>Goral Kármen</v>
      </c>
    </row>
    <row r="4" spans="1:46" ht="30.9" customHeight="1" x14ac:dyDescent="0.3">
      <c r="A4" s="7">
        <v>11</v>
      </c>
      <c r="B4" s="7" t="str">
        <f t="shared" si="0"/>
        <v>3.</v>
      </c>
      <c r="C4" s="15" t="s">
        <v>93</v>
      </c>
      <c r="D4" s="15" t="s">
        <v>94</v>
      </c>
      <c r="E4" s="9" t="s">
        <v>14</v>
      </c>
      <c r="F4" s="28">
        <v>0.58328703703703699</v>
      </c>
      <c r="G4" s="28">
        <v>0.61024305555555558</v>
      </c>
      <c r="H4" s="28">
        <v>2.6956018518518587E-2</v>
      </c>
      <c r="I4" s="29">
        <v>1</v>
      </c>
      <c r="J4" s="29">
        <v>1</v>
      </c>
      <c r="K4" s="29">
        <v>1</v>
      </c>
      <c r="L4" s="29">
        <v>1</v>
      </c>
      <c r="M4" s="29">
        <v>1</v>
      </c>
      <c r="N4" s="29">
        <v>1</v>
      </c>
      <c r="O4" s="29">
        <v>1</v>
      </c>
      <c r="P4" s="29">
        <v>1</v>
      </c>
      <c r="Q4" s="29">
        <v>1</v>
      </c>
      <c r="R4" s="29">
        <v>1</v>
      </c>
      <c r="S4" s="29">
        <v>1</v>
      </c>
      <c r="T4" s="29">
        <v>1</v>
      </c>
      <c r="U4" s="29">
        <v>1</v>
      </c>
      <c r="V4" s="32">
        <v>1</v>
      </c>
      <c r="W4" s="29">
        <v>1</v>
      </c>
      <c r="X4" s="29">
        <v>1</v>
      </c>
      <c r="Y4" s="29">
        <v>1</v>
      </c>
      <c r="Z4" s="29">
        <v>1</v>
      </c>
      <c r="AA4" s="29">
        <v>1</v>
      </c>
      <c r="AB4" s="29">
        <v>1</v>
      </c>
      <c r="AC4" s="29">
        <v>1</v>
      </c>
      <c r="AD4" s="29">
        <v>1</v>
      </c>
      <c r="AE4" s="29">
        <v>1</v>
      </c>
      <c r="AF4" s="29">
        <v>1</v>
      </c>
      <c r="AG4" s="29">
        <v>1</v>
      </c>
      <c r="AH4" s="29">
        <v>1</v>
      </c>
      <c r="AI4" s="29">
        <v>1</v>
      </c>
      <c r="AJ4" s="29">
        <v>1</v>
      </c>
      <c r="AK4" s="29"/>
      <c r="AL4" s="29" t="s">
        <v>153</v>
      </c>
      <c r="AM4" s="29">
        <v>0</v>
      </c>
      <c r="AN4" s="29">
        <v>43</v>
      </c>
      <c r="AO4" s="28">
        <f t="shared" si="1"/>
        <v>2.6458333333333403E-2</v>
      </c>
      <c r="AP4" s="30">
        <f t="shared" si="2"/>
        <v>27</v>
      </c>
      <c r="AQ4" s="31" t="s">
        <v>135</v>
      </c>
      <c r="AR4" s="29" t="str">
        <f t="shared" si="3"/>
        <v>Kollár Petra</v>
      </c>
      <c r="AS4" s="10">
        <v>98</v>
      </c>
      <c r="AT4" s="10" t="str">
        <f t="shared" si="4"/>
        <v>Ousor Dániel</v>
      </c>
    </row>
    <row r="5" spans="1:46" ht="30.9" customHeight="1" x14ac:dyDescent="0.3">
      <c r="A5" s="7">
        <v>25</v>
      </c>
      <c r="B5" s="7" t="str">
        <f t="shared" si="0"/>
        <v>4.</v>
      </c>
      <c r="C5" s="15" t="s">
        <v>103</v>
      </c>
      <c r="D5" s="15" t="s">
        <v>104</v>
      </c>
      <c r="E5" s="9" t="s">
        <v>58</v>
      </c>
      <c r="F5" s="28">
        <v>0.62905092592592593</v>
      </c>
      <c r="G5" s="28">
        <v>0.64629629629629626</v>
      </c>
      <c r="H5" s="28">
        <v>1.7245370370370328E-2</v>
      </c>
      <c r="I5" s="29">
        <v>1</v>
      </c>
      <c r="J5" s="29">
        <v>1</v>
      </c>
      <c r="K5" s="29">
        <v>1</v>
      </c>
      <c r="L5" s="29">
        <v>1</v>
      </c>
      <c r="M5" s="29">
        <v>1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9">
        <v>1</v>
      </c>
      <c r="V5" s="29">
        <v>1</v>
      </c>
      <c r="W5" s="29">
        <v>1</v>
      </c>
      <c r="X5" s="29">
        <v>1</v>
      </c>
      <c r="Y5" s="29">
        <v>1</v>
      </c>
      <c r="Z5" s="29">
        <v>1</v>
      </c>
      <c r="AA5" s="29">
        <v>1</v>
      </c>
      <c r="AB5" s="29">
        <v>1</v>
      </c>
      <c r="AC5" s="29">
        <v>1</v>
      </c>
      <c r="AD5" s="29">
        <v>1</v>
      </c>
      <c r="AE5" s="29">
        <v>1</v>
      </c>
      <c r="AF5" s="29">
        <v>1</v>
      </c>
      <c r="AG5" s="29">
        <v>1</v>
      </c>
      <c r="AH5" s="29">
        <v>1</v>
      </c>
      <c r="AI5" s="29">
        <v>0</v>
      </c>
      <c r="AJ5" s="29">
        <v>1</v>
      </c>
      <c r="AK5" s="29"/>
      <c r="AL5" s="29"/>
      <c r="AM5" s="29">
        <v>0</v>
      </c>
      <c r="AN5" s="29">
        <v>0</v>
      </c>
      <c r="AO5" s="28">
        <f t="shared" si="1"/>
        <v>1.7245370370370328E-2</v>
      </c>
      <c r="AP5" s="30">
        <f t="shared" si="2"/>
        <v>26</v>
      </c>
      <c r="AQ5" s="31" t="s">
        <v>137</v>
      </c>
      <c r="AR5" s="29" t="str">
        <f t="shared" si="3"/>
        <v>Magyar Zselyke</v>
      </c>
      <c r="AS5" s="10">
        <v>97</v>
      </c>
      <c r="AT5" s="10" t="str">
        <f t="shared" si="4"/>
        <v>Ousor Guba</v>
      </c>
    </row>
    <row r="6" spans="1:46" ht="30.9" customHeight="1" x14ac:dyDescent="0.3">
      <c r="A6" s="7">
        <v>26</v>
      </c>
      <c r="B6" s="7" t="str">
        <f t="shared" si="0"/>
        <v>5.</v>
      </c>
      <c r="C6" s="15" t="s">
        <v>91</v>
      </c>
      <c r="D6" s="15" t="s">
        <v>154</v>
      </c>
      <c r="E6" s="9" t="s">
        <v>58</v>
      </c>
      <c r="F6" s="28">
        <v>0.63530092592592591</v>
      </c>
      <c r="G6" s="28">
        <v>0.65601851851851856</v>
      </c>
      <c r="H6" s="28">
        <v>2.0717592592592649E-2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1</v>
      </c>
      <c r="W6" s="29">
        <v>0</v>
      </c>
      <c r="X6" s="29">
        <v>1</v>
      </c>
      <c r="Y6" s="29">
        <v>1</v>
      </c>
      <c r="Z6" s="29">
        <v>1</v>
      </c>
      <c r="AA6" s="29">
        <v>1</v>
      </c>
      <c r="AB6" s="29">
        <v>1</v>
      </c>
      <c r="AC6" s="29">
        <v>1</v>
      </c>
      <c r="AD6" s="29">
        <v>1</v>
      </c>
      <c r="AE6" s="29">
        <v>1</v>
      </c>
      <c r="AF6" s="29">
        <v>1</v>
      </c>
      <c r="AG6" s="29">
        <v>1</v>
      </c>
      <c r="AH6" s="29">
        <v>1</v>
      </c>
      <c r="AI6" s="29">
        <v>1</v>
      </c>
      <c r="AJ6" s="29">
        <v>1</v>
      </c>
      <c r="AK6" s="29"/>
      <c r="AL6" s="29"/>
      <c r="AM6" s="29">
        <v>0</v>
      </c>
      <c r="AN6" s="29">
        <v>0</v>
      </c>
      <c r="AO6" s="28">
        <f t="shared" si="1"/>
        <v>2.0717592592592649E-2</v>
      </c>
      <c r="AP6" s="30">
        <f t="shared" si="2"/>
        <v>26</v>
      </c>
      <c r="AQ6" s="31" t="s">
        <v>139</v>
      </c>
      <c r="AR6" s="29" t="str">
        <f t="shared" si="3"/>
        <v>Nagy Kozár Petra</v>
      </c>
      <c r="AS6" s="10">
        <v>96</v>
      </c>
      <c r="AT6" s="10" t="str">
        <f t="shared" si="4"/>
        <v>Prislop Kösöntyű</v>
      </c>
    </row>
    <row r="7" spans="1:46" ht="30.9" customHeight="1" x14ac:dyDescent="0.3">
      <c r="A7" s="7">
        <v>14</v>
      </c>
      <c r="B7" s="7" t="str">
        <f t="shared" si="0"/>
        <v>6.</v>
      </c>
      <c r="C7" s="15" t="s">
        <v>59</v>
      </c>
      <c r="D7" s="15" t="s">
        <v>114</v>
      </c>
      <c r="E7" s="9" t="s">
        <v>53</v>
      </c>
      <c r="F7" s="28">
        <v>0.59370370370370373</v>
      </c>
      <c r="G7" s="28">
        <v>0.6164236111111111</v>
      </c>
      <c r="H7" s="28">
        <v>2.2719907407407369E-2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>
        <v>1</v>
      </c>
      <c r="V7" s="32">
        <v>1</v>
      </c>
      <c r="W7" s="32">
        <v>1</v>
      </c>
      <c r="X7" s="29">
        <v>0</v>
      </c>
      <c r="Y7" s="29">
        <v>1</v>
      </c>
      <c r="Z7" s="29">
        <v>1</v>
      </c>
      <c r="AA7" s="29">
        <v>1</v>
      </c>
      <c r="AB7" s="29">
        <v>1</v>
      </c>
      <c r="AC7" s="29">
        <v>1</v>
      </c>
      <c r="AD7" s="29">
        <v>1</v>
      </c>
      <c r="AE7" s="29">
        <v>1</v>
      </c>
      <c r="AF7" s="29">
        <v>1</v>
      </c>
      <c r="AG7" s="29">
        <v>1</v>
      </c>
      <c r="AH7" s="29">
        <v>1</v>
      </c>
      <c r="AI7" s="29">
        <v>1</v>
      </c>
      <c r="AJ7" s="29">
        <v>1</v>
      </c>
      <c r="AK7" s="29"/>
      <c r="AL7" s="29"/>
      <c r="AM7" s="29">
        <v>0</v>
      </c>
      <c r="AN7" s="29">
        <v>0</v>
      </c>
      <c r="AO7" s="28">
        <f t="shared" si="1"/>
        <v>2.2719907407407369E-2</v>
      </c>
      <c r="AP7" s="30">
        <f t="shared" si="2"/>
        <v>26</v>
      </c>
      <c r="AQ7" s="31" t="s">
        <v>142</v>
      </c>
      <c r="AR7" s="29" t="str">
        <f t="shared" si="3"/>
        <v>Tóth Júlia</v>
      </c>
      <c r="AS7" s="10">
        <v>95</v>
      </c>
      <c r="AT7" s="10" t="str">
        <f t="shared" si="4"/>
        <v>Ousor IX-112</v>
      </c>
    </row>
    <row r="8" spans="1:46" ht="30.9" customHeight="1" x14ac:dyDescent="0.3">
      <c r="A8" s="7">
        <v>13</v>
      </c>
      <c r="B8" s="7" t="str">
        <f t="shared" si="0"/>
        <v>7.</v>
      </c>
      <c r="C8" s="15" t="s">
        <v>89</v>
      </c>
      <c r="D8" s="15" t="s">
        <v>90</v>
      </c>
      <c r="E8" s="9" t="s">
        <v>14</v>
      </c>
      <c r="F8" s="28">
        <v>0.59037037037037032</v>
      </c>
      <c r="G8" s="28">
        <v>0.61446759259259254</v>
      </c>
      <c r="H8" s="28">
        <v>2.4097222222222214E-2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9">
        <v>0</v>
      </c>
      <c r="Q8" s="29">
        <v>1</v>
      </c>
      <c r="R8" s="29">
        <v>1</v>
      </c>
      <c r="S8" s="29">
        <v>1</v>
      </c>
      <c r="T8" s="29">
        <v>1</v>
      </c>
      <c r="U8" s="29">
        <v>1</v>
      </c>
      <c r="V8" s="32">
        <v>1</v>
      </c>
      <c r="W8" s="32">
        <v>1</v>
      </c>
      <c r="X8" s="29">
        <v>1</v>
      </c>
      <c r="Y8" s="29">
        <v>1</v>
      </c>
      <c r="Z8" s="29">
        <v>1</v>
      </c>
      <c r="AA8" s="29">
        <v>1</v>
      </c>
      <c r="AB8" s="29">
        <v>1</v>
      </c>
      <c r="AC8" s="29">
        <v>1</v>
      </c>
      <c r="AD8" s="29">
        <v>1</v>
      </c>
      <c r="AE8" s="29">
        <v>1</v>
      </c>
      <c r="AF8" s="29">
        <v>1</v>
      </c>
      <c r="AG8" s="29">
        <v>1</v>
      </c>
      <c r="AH8" s="29">
        <v>1</v>
      </c>
      <c r="AI8" s="29">
        <v>1</v>
      </c>
      <c r="AJ8" s="29">
        <v>1</v>
      </c>
      <c r="AK8" s="29"/>
      <c r="AL8" s="29"/>
      <c r="AM8" s="29">
        <v>0</v>
      </c>
      <c r="AN8" s="29">
        <v>0</v>
      </c>
      <c r="AO8" s="28">
        <f t="shared" si="1"/>
        <v>2.4097222222222214E-2</v>
      </c>
      <c r="AP8" s="30">
        <f t="shared" si="2"/>
        <v>26</v>
      </c>
      <c r="AQ8" s="31" t="s">
        <v>145</v>
      </c>
      <c r="AR8" s="29" t="str">
        <f t="shared" si="3"/>
        <v>Pecze Kőszegi Laura</v>
      </c>
      <c r="AS8" s="10">
        <v>94</v>
      </c>
      <c r="AT8" s="10" t="str">
        <f t="shared" si="4"/>
        <v>Ousor Brownie</v>
      </c>
    </row>
    <row r="9" spans="1:46" ht="30.9" customHeight="1" x14ac:dyDescent="0.3">
      <c r="A9" s="7">
        <v>17</v>
      </c>
      <c r="B9" s="7" t="str">
        <f t="shared" si="0"/>
        <v>8.</v>
      </c>
      <c r="C9" s="15" t="s">
        <v>96</v>
      </c>
      <c r="D9" s="15" t="s">
        <v>97</v>
      </c>
      <c r="E9" s="9" t="s">
        <v>14</v>
      </c>
      <c r="F9" s="28">
        <v>0.6040740740740741</v>
      </c>
      <c r="G9" s="28">
        <v>0.63037037037037036</v>
      </c>
      <c r="H9" s="28">
        <v>2.6296296296296262E-2</v>
      </c>
      <c r="I9" s="29">
        <v>1</v>
      </c>
      <c r="J9" s="29">
        <v>1</v>
      </c>
      <c r="K9" s="29">
        <v>1</v>
      </c>
      <c r="L9" s="32">
        <v>1</v>
      </c>
      <c r="M9" s="29">
        <v>1</v>
      </c>
      <c r="N9" s="29">
        <v>1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32">
        <v>1</v>
      </c>
      <c r="W9" s="29">
        <v>1</v>
      </c>
      <c r="X9" s="29">
        <v>1</v>
      </c>
      <c r="Y9" s="29">
        <v>1</v>
      </c>
      <c r="Z9" s="29">
        <v>0</v>
      </c>
      <c r="AA9" s="29">
        <v>1</v>
      </c>
      <c r="AB9" s="29">
        <v>1</v>
      </c>
      <c r="AC9" s="29">
        <v>1</v>
      </c>
      <c r="AD9" s="29">
        <v>1</v>
      </c>
      <c r="AE9" s="29">
        <v>1</v>
      </c>
      <c r="AF9" s="29">
        <v>1</v>
      </c>
      <c r="AG9" s="29">
        <v>1</v>
      </c>
      <c r="AH9" s="29">
        <v>1</v>
      </c>
      <c r="AI9" s="29">
        <v>1</v>
      </c>
      <c r="AJ9" s="29">
        <v>1</v>
      </c>
      <c r="AK9" s="29"/>
      <c r="AL9" s="29" t="s">
        <v>155</v>
      </c>
      <c r="AM9" s="29">
        <v>0</v>
      </c>
      <c r="AN9" s="29">
        <v>14</v>
      </c>
      <c r="AO9" s="28">
        <f t="shared" si="1"/>
        <v>2.6134259259259225E-2</v>
      </c>
      <c r="AP9" s="30">
        <f t="shared" si="2"/>
        <v>26</v>
      </c>
      <c r="AQ9" s="31" t="s">
        <v>148</v>
      </c>
      <c r="AR9" s="29" t="str">
        <f t="shared" si="3"/>
        <v>Gál Rozália Zonga</v>
      </c>
      <c r="AS9" s="10">
        <v>93</v>
      </c>
      <c r="AT9" s="10" t="str">
        <f t="shared" si="4"/>
        <v>Gurgul Farkasokkal Táncoló</v>
      </c>
    </row>
    <row r="10" spans="1:46" ht="30.9" customHeight="1" x14ac:dyDescent="0.3">
      <c r="A10" s="7">
        <v>15</v>
      </c>
      <c r="B10" s="7" t="str">
        <f t="shared" si="0"/>
        <v>9.</v>
      </c>
      <c r="C10" s="15" t="s">
        <v>110</v>
      </c>
      <c r="D10" s="15" t="s">
        <v>111</v>
      </c>
      <c r="E10" s="9" t="s">
        <v>14</v>
      </c>
      <c r="F10" s="28">
        <v>0.59815972222222225</v>
      </c>
      <c r="G10" s="28">
        <v>0.62013888888888891</v>
      </c>
      <c r="H10" s="28">
        <v>2.1979166666666661E-2</v>
      </c>
      <c r="I10" s="29">
        <v>1</v>
      </c>
      <c r="J10" s="29">
        <v>1</v>
      </c>
      <c r="K10" s="29">
        <v>1</v>
      </c>
      <c r="L10" s="32">
        <v>0</v>
      </c>
      <c r="M10" s="29">
        <v>1</v>
      </c>
      <c r="N10" s="29">
        <v>1</v>
      </c>
      <c r="O10" s="29">
        <v>1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32">
        <v>1</v>
      </c>
      <c r="W10" s="32">
        <v>1</v>
      </c>
      <c r="X10" s="29">
        <v>1</v>
      </c>
      <c r="Y10" s="29">
        <v>1</v>
      </c>
      <c r="Z10" s="29">
        <v>1</v>
      </c>
      <c r="AA10" s="29">
        <v>1</v>
      </c>
      <c r="AB10" s="29">
        <v>1</v>
      </c>
      <c r="AC10" s="29">
        <v>1</v>
      </c>
      <c r="AD10" s="29">
        <v>1</v>
      </c>
      <c r="AE10" s="29">
        <v>1</v>
      </c>
      <c r="AF10" s="29">
        <v>1</v>
      </c>
      <c r="AG10" s="29">
        <v>1</v>
      </c>
      <c r="AH10" s="29">
        <v>1</v>
      </c>
      <c r="AI10" s="29">
        <v>0</v>
      </c>
      <c r="AJ10" s="29">
        <v>1</v>
      </c>
      <c r="AK10" s="29"/>
      <c r="AL10" s="29"/>
      <c r="AM10" s="29">
        <v>0</v>
      </c>
      <c r="AN10" s="29">
        <v>0</v>
      </c>
      <c r="AO10" s="28">
        <f t="shared" si="1"/>
        <v>2.1979166666666661E-2</v>
      </c>
      <c r="AP10" s="30">
        <f t="shared" si="2"/>
        <v>25</v>
      </c>
      <c r="AQ10" s="31" t="s">
        <v>150</v>
      </c>
      <c r="AR10" s="29" t="str">
        <f t="shared" si="3"/>
        <v>Gurán Nóra</v>
      </c>
      <c r="AS10" s="10">
        <v>92</v>
      </c>
      <c r="AT10" s="10" t="str">
        <f t="shared" si="4"/>
        <v>Ousor Csárdás</v>
      </c>
    </row>
    <row r="11" spans="1:46" ht="30.9" customHeight="1" x14ac:dyDescent="0.3">
      <c r="A11" s="7">
        <v>9</v>
      </c>
      <c r="B11" s="7" t="str">
        <f t="shared" si="0"/>
        <v>10.</v>
      </c>
      <c r="C11" s="17" t="s">
        <v>108</v>
      </c>
      <c r="D11" s="17" t="s">
        <v>105</v>
      </c>
      <c r="E11" s="14" t="s">
        <v>53</v>
      </c>
      <c r="F11" s="28">
        <v>0.57611111111111113</v>
      </c>
      <c r="G11" s="28">
        <v>0.59887731481481477</v>
      </c>
      <c r="H11" s="28">
        <v>2.2766203703703636E-2</v>
      </c>
      <c r="I11" s="29">
        <v>1</v>
      </c>
      <c r="J11" s="29">
        <v>0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0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>
        <v>1</v>
      </c>
      <c r="Z11" s="29">
        <v>1</v>
      </c>
      <c r="AA11" s="29">
        <v>1</v>
      </c>
      <c r="AB11" s="29">
        <v>1</v>
      </c>
      <c r="AC11" s="29">
        <v>1</v>
      </c>
      <c r="AD11" s="29">
        <v>1</v>
      </c>
      <c r="AE11" s="29">
        <v>1</v>
      </c>
      <c r="AF11" s="29">
        <v>1</v>
      </c>
      <c r="AG11" s="29">
        <v>1</v>
      </c>
      <c r="AH11" s="29">
        <v>1</v>
      </c>
      <c r="AI11" s="29">
        <v>1</v>
      </c>
      <c r="AJ11" s="29">
        <v>1</v>
      </c>
      <c r="AK11" s="29"/>
      <c r="AL11" s="29" t="s">
        <v>156</v>
      </c>
      <c r="AM11" s="29">
        <v>0</v>
      </c>
      <c r="AN11" s="29">
        <v>10</v>
      </c>
      <c r="AO11" s="28">
        <f t="shared" si="1"/>
        <v>2.2650462962962897E-2</v>
      </c>
      <c r="AP11" s="30">
        <f t="shared" si="2"/>
        <v>25</v>
      </c>
      <c r="AQ11" s="31" t="s">
        <v>157</v>
      </c>
      <c r="AR11" s="29" t="str">
        <f t="shared" si="3"/>
        <v>Gerencsér Vivien</v>
      </c>
      <c r="AS11" s="10">
        <v>91</v>
      </c>
      <c r="AT11" s="10" t="str">
        <f t="shared" si="4"/>
        <v>Ousor XII-17 Lolka</v>
      </c>
    </row>
    <row r="12" spans="1:46" ht="30.9" customHeight="1" x14ac:dyDescent="0.3">
      <c r="A12" s="7">
        <v>2</v>
      </c>
      <c r="B12" s="7" t="str">
        <f t="shared" si="0"/>
        <v>11.</v>
      </c>
      <c r="C12" s="15" t="s">
        <v>83</v>
      </c>
      <c r="D12" s="15" t="s">
        <v>109</v>
      </c>
      <c r="E12" s="9" t="s">
        <v>53</v>
      </c>
      <c r="F12" s="26">
        <v>0.5516550925925926</v>
      </c>
      <c r="G12" s="26">
        <v>0.57510416666666664</v>
      </c>
      <c r="H12" s="27">
        <f>G12-F12</f>
        <v>2.3449074074074039E-2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0</v>
      </c>
      <c r="P12" s="29">
        <v>1</v>
      </c>
      <c r="Q12" s="29">
        <v>1</v>
      </c>
      <c r="R12" s="29">
        <v>1</v>
      </c>
      <c r="S12" s="29">
        <v>1</v>
      </c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>
        <v>1</v>
      </c>
      <c r="Z12" s="29">
        <v>1</v>
      </c>
      <c r="AA12" s="29">
        <v>1</v>
      </c>
      <c r="AB12" s="29">
        <v>1</v>
      </c>
      <c r="AC12" s="29">
        <v>1</v>
      </c>
      <c r="AD12" s="29">
        <v>1</v>
      </c>
      <c r="AE12" s="29">
        <v>1</v>
      </c>
      <c r="AF12" s="29">
        <v>1</v>
      </c>
      <c r="AG12" s="29">
        <v>1</v>
      </c>
      <c r="AH12" s="29">
        <v>1</v>
      </c>
      <c r="AI12" s="29">
        <v>0</v>
      </c>
      <c r="AJ12" s="29">
        <v>1</v>
      </c>
      <c r="AK12" s="29"/>
      <c r="AL12" s="29" t="s">
        <v>158</v>
      </c>
      <c r="AM12" s="29">
        <v>0</v>
      </c>
      <c r="AN12" s="29">
        <v>60</v>
      </c>
      <c r="AO12" s="28">
        <f t="shared" si="1"/>
        <v>2.2754629629629593E-2</v>
      </c>
      <c r="AP12" s="30">
        <f t="shared" si="2"/>
        <v>25</v>
      </c>
      <c r="AQ12" s="31" t="s">
        <v>159</v>
      </c>
      <c r="AR12" s="29" t="str">
        <f t="shared" si="3"/>
        <v>Ekler Hajnal Anna</v>
      </c>
      <c r="AS12" s="10">
        <v>90</v>
      </c>
      <c r="AT12" s="10" t="str">
        <f t="shared" si="4"/>
        <v>Goral Csellengő</v>
      </c>
    </row>
    <row r="13" spans="1:46" ht="30.9" customHeight="1" x14ac:dyDescent="0.3">
      <c r="A13" s="7">
        <v>23</v>
      </c>
      <c r="B13" s="7" t="str">
        <f t="shared" si="0"/>
        <v>12.</v>
      </c>
      <c r="C13" s="15" t="s">
        <v>51</v>
      </c>
      <c r="D13" s="15" t="s">
        <v>105</v>
      </c>
      <c r="E13" s="9" t="s">
        <v>53</v>
      </c>
      <c r="F13" s="28">
        <v>0.62152777777777779</v>
      </c>
      <c r="G13" s="28">
        <v>0.64268518518518514</v>
      </c>
      <c r="H13" s="28">
        <v>2.1157407407407347E-2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9">
        <v>0</v>
      </c>
      <c r="Q13" s="29">
        <v>1</v>
      </c>
      <c r="R13" s="29">
        <v>1</v>
      </c>
      <c r="S13" s="29">
        <v>0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>
        <v>1</v>
      </c>
      <c r="Z13" s="29">
        <v>1</v>
      </c>
      <c r="AA13" s="29">
        <v>1</v>
      </c>
      <c r="AB13" s="29">
        <v>1</v>
      </c>
      <c r="AC13" s="29">
        <v>1</v>
      </c>
      <c r="AD13" s="29">
        <v>1</v>
      </c>
      <c r="AE13" s="29">
        <v>1</v>
      </c>
      <c r="AF13" s="29">
        <v>1</v>
      </c>
      <c r="AG13" s="29">
        <v>1</v>
      </c>
      <c r="AH13" s="29">
        <v>1</v>
      </c>
      <c r="AI13" s="29">
        <v>0</v>
      </c>
      <c r="AJ13" s="29">
        <v>1</v>
      </c>
      <c r="AK13" s="29"/>
      <c r="AL13" s="29" t="s">
        <v>160</v>
      </c>
      <c r="AM13" s="29">
        <v>0</v>
      </c>
      <c r="AN13" s="29">
        <v>67</v>
      </c>
      <c r="AO13" s="28">
        <f t="shared" si="1"/>
        <v>2.0381944444444383E-2</v>
      </c>
      <c r="AP13" s="30">
        <f t="shared" si="2"/>
        <v>24</v>
      </c>
      <c r="AQ13" s="31" t="s">
        <v>161</v>
      </c>
      <c r="AR13" s="29" t="str">
        <f t="shared" si="3"/>
        <v>Gerencsér Vivien</v>
      </c>
      <c r="AS13" s="10">
        <v>89</v>
      </c>
      <c r="AT13" s="10" t="str">
        <f t="shared" si="4"/>
        <v>Prislop Őzike</v>
      </c>
    </row>
    <row r="14" spans="1:46" ht="30.9" customHeight="1" x14ac:dyDescent="0.3">
      <c r="A14" s="7">
        <v>19</v>
      </c>
      <c r="B14" s="7" t="str">
        <f t="shared" si="0"/>
        <v>13.</v>
      </c>
      <c r="C14" s="15" t="s">
        <v>117</v>
      </c>
      <c r="D14" s="15" t="s">
        <v>109</v>
      </c>
      <c r="E14" s="9" t="s">
        <v>53</v>
      </c>
      <c r="F14" s="28">
        <v>0.61099537037037033</v>
      </c>
      <c r="G14" s="28">
        <v>0.63640046296296293</v>
      </c>
      <c r="H14" s="28">
        <v>2.5405092592592604E-2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9">
        <v>0</v>
      </c>
      <c r="Q14" s="29">
        <v>0</v>
      </c>
      <c r="R14" s="29">
        <v>1</v>
      </c>
      <c r="S14" s="29">
        <v>1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>
        <v>1</v>
      </c>
      <c r="Z14" s="29">
        <v>1</v>
      </c>
      <c r="AA14" s="29">
        <v>1</v>
      </c>
      <c r="AB14" s="29">
        <v>1</v>
      </c>
      <c r="AC14" s="29">
        <v>1</v>
      </c>
      <c r="AD14" s="29">
        <v>1</v>
      </c>
      <c r="AE14" s="29">
        <v>1</v>
      </c>
      <c r="AF14" s="29">
        <v>1</v>
      </c>
      <c r="AG14" s="29">
        <v>1</v>
      </c>
      <c r="AH14" s="29">
        <v>1</v>
      </c>
      <c r="AI14" s="29">
        <v>0</v>
      </c>
      <c r="AJ14" s="29">
        <v>1</v>
      </c>
      <c r="AK14" s="29"/>
      <c r="AL14" s="29"/>
      <c r="AM14" s="29">
        <v>0</v>
      </c>
      <c r="AN14" s="29">
        <v>0</v>
      </c>
      <c r="AO14" s="28">
        <f t="shared" si="1"/>
        <v>2.5405092592592604E-2</v>
      </c>
      <c r="AP14" s="30">
        <f t="shared" si="2"/>
        <v>24</v>
      </c>
      <c r="AQ14" s="31" t="s">
        <v>162</v>
      </c>
      <c r="AR14" s="29" t="str">
        <f t="shared" si="3"/>
        <v>Ekler Hajnal Anna</v>
      </c>
      <c r="AS14" s="10">
        <v>88</v>
      </c>
      <c r="AT14" s="10" t="str">
        <f t="shared" si="4"/>
        <v>Ousor XI-27 Bolka</v>
      </c>
    </row>
    <row r="15" spans="1:46" ht="30.9" customHeight="1" x14ac:dyDescent="0.3">
      <c r="A15" s="7">
        <v>20</v>
      </c>
      <c r="B15" s="7" t="str">
        <f t="shared" si="0"/>
        <v>14.</v>
      </c>
      <c r="C15" s="15" t="s">
        <v>119</v>
      </c>
      <c r="D15" s="15" t="s">
        <v>120</v>
      </c>
      <c r="E15" s="9" t="s">
        <v>14</v>
      </c>
      <c r="F15" s="28">
        <v>0.61466435185185186</v>
      </c>
      <c r="G15" s="28">
        <v>0.64333333333333331</v>
      </c>
      <c r="H15" s="28">
        <v>2.8668981481481448E-2</v>
      </c>
      <c r="I15" s="29">
        <v>1</v>
      </c>
      <c r="J15" s="29">
        <v>1</v>
      </c>
      <c r="K15" s="29">
        <v>1</v>
      </c>
      <c r="L15" s="29">
        <v>0</v>
      </c>
      <c r="M15" s="29">
        <v>1</v>
      </c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29">
        <v>1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>
        <v>1</v>
      </c>
      <c r="Z15" s="29">
        <v>0</v>
      </c>
      <c r="AA15" s="29">
        <v>1</v>
      </c>
      <c r="AB15" s="29">
        <v>1</v>
      </c>
      <c r="AC15" s="29">
        <v>1</v>
      </c>
      <c r="AD15" s="32">
        <v>0</v>
      </c>
      <c r="AE15" s="29">
        <v>1</v>
      </c>
      <c r="AF15" s="29">
        <v>1</v>
      </c>
      <c r="AG15" s="29">
        <v>1</v>
      </c>
      <c r="AH15" s="29">
        <v>1</v>
      </c>
      <c r="AI15" s="29">
        <v>1</v>
      </c>
      <c r="AJ15" s="29">
        <v>1</v>
      </c>
      <c r="AK15" s="29"/>
      <c r="AL15" s="29" t="s">
        <v>163</v>
      </c>
      <c r="AM15" s="29">
        <v>0</v>
      </c>
      <c r="AN15" s="29">
        <v>51</v>
      </c>
      <c r="AO15" s="28">
        <f t="shared" si="1"/>
        <v>2.8078703703703672E-2</v>
      </c>
      <c r="AP15" s="30">
        <f t="shared" si="2"/>
        <v>24</v>
      </c>
      <c r="AQ15" s="31" t="s">
        <v>164</v>
      </c>
      <c r="AR15" s="29" t="str">
        <f t="shared" si="3"/>
        <v>Fekete Dorka</v>
      </c>
      <c r="AS15" s="10">
        <v>87</v>
      </c>
      <c r="AT15" s="10" t="str">
        <f t="shared" si="4"/>
        <v>Goral Napsugár</v>
      </c>
    </row>
    <row r="16" spans="1:46" ht="30.9" customHeight="1" x14ac:dyDescent="0.3">
      <c r="A16" s="7">
        <v>12</v>
      </c>
      <c r="B16" s="7" t="str">
        <f t="shared" si="0"/>
        <v>15.</v>
      </c>
      <c r="C16" s="15" t="s">
        <v>165</v>
      </c>
      <c r="D16" s="15" t="s">
        <v>166</v>
      </c>
      <c r="E16" s="9" t="s">
        <v>58</v>
      </c>
      <c r="F16" s="28">
        <v>0.58677083333333335</v>
      </c>
      <c r="G16" s="28">
        <v>0.61554398148148148</v>
      </c>
      <c r="H16" s="28">
        <v>2.8773148148148131E-2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9">
        <v>1</v>
      </c>
      <c r="Q16" s="29">
        <v>1</v>
      </c>
      <c r="R16" s="29">
        <v>1</v>
      </c>
      <c r="S16" s="29">
        <v>1</v>
      </c>
      <c r="T16" s="29">
        <v>1</v>
      </c>
      <c r="U16" s="29">
        <v>1</v>
      </c>
      <c r="V16" s="32">
        <v>1</v>
      </c>
      <c r="W16" s="29">
        <v>0</v>
      </c>
      <c r="X16" s="29">
        <v>1</v>
      </c>
      <c r="Y16" s="29">
        <v>1</v>
      </c>
      <c r="Z16" s="29">
        <v>1</v>
      </c>
      <c r="AA16" s="29">
        <v>1</v>
      </c>
      <c r="AB16" s="29">
        <v>1</v>
      </c>
      <c r="AC16" s="29">
        <v>1</v>
      </c>
      <c r="AD16" s="29">
        <v>1</v>
      </c>
      <c r="AE16" s="29">
        <v>1</v>
      </c>
      <c r="AF16" s="29">
        <v>0</v>
      </c>
      <c r="AG16" s="29">
        <v>1</v>
      </c>
      <c r="AH16" s="29">
        <v>1</v>
      </c>
      <c r="AI16" s="29">
        <v>0</v>
      </c>
      <c r="AJ16" s="29">
        <v>1</v>
      </c>
      <c r="AK16" s="29"/>
      <c r="AL16" s="29" t="s">
        <v>167</v>
      </c>
      <c r="AM16" s="29">
        <v>0</v>
      </c>
      <c r="AN16" s="29">
        <v>11</v>
      </c>
      <c r="AO16" s="28">
        <f t="shared" si="1"/>
        <v>2.8645833333333315E-2</v>
      </c>
      <c r="AP16" s="30">
        <f t="shared" si="2"/>
        <v>24</v>
      </c>
      <c r="AQ16" s="31" t="s">
        <v>168</v>
      </c>
      <c r="AR16" s="29" t="str">
        <f t="shared" si="3"/>
        <v>Lukács Lilienn</v>
      </c>
      <c r="AS16" s="10">
        <v>86</v>
      </c>
      <c r="AT16" s="10" t="str">
        <f t="shared" si="4"/>
        <v>Hroby Antracit</v>
      </c>
    </row>
    <row r="17" spans="1:46" ht="30.9" customHeight="1" x14ac:dyDescent="0.3">
      <c r="A17" s="7">
        <v>10</v>
      </c>
      <c r="B17" s="7" t="str">
        <f t="shared" si="0"/>
        <v>16.</v>
      </c>
      <c r="C17" s="15" t="s">
        <v>169</v>
      </c>
      <c r="D17" s="15" t="s">
        <v>92</v>
      </c>
      <c r="E17" s="9" t="s">
        <v>58</v>
      </c>
      <c r="F17" s="28">
        <v>0.57982638888888893</v>
      </c>
      <c r="G17" s="28">
        <v>0.60991898148148149</v>
      </c>
      <c r="H17" s="28">
        <v>3.009259259259256E-2</v>
      </c>
      <c r="I17" s="29">
        <v>1</v>
      </c>
      <c r="J17" s="29">
        <v>0</v>
      </c>
      <c r="K17" s="29">
        <v>1</v>
      </c>
      <c r="L17" s="29">
        <v>1</v>
      </c>
      <c r="M17" s="29">
        <v>1</v>
      </c>
      <c r="N17" s="29">
        <v>1</v>
      </c>
      <c r="O17" s="29">
        <v>1</v>
      </c>
      <c r="P17" s="29">
        <v>0</v>
      </c>
      <c r="Q17" s="29">
        <v>1</v>
      </c>
      <c r="R17" s="29">
        <v>1</v>
      </c>
      <c r="S17" s="29">
        <v>0</v>
      </c>
      <c r="T17" s="29">
        <v>1</v>
      </c>
      <c r="U17" s="29">
        <v>1</v>
      </c>
      <c r="V17" s="32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9">
        <v>1</v>
      </c>
      <c r="AC17" s="29">
        <v>1</v>
      </c>
      <c r="AD17" s="29">
        <v>1</v>
      </c>
      <c r="AE17" s="29">
        <v>1</v>
      </c>
      <c r="AF17" s="29">
        <v>1</v>
      </c>
      <c r="AG17" s="29">
        <v>1</v>
      </c>
      <c r="AH17" s="29">
        <v>1</v>
      </c>
      <c r="AI17" s="29">
        <v>1</v>
      </c>
      <c r="AJ17" s="29">
        <v>1</v>
      </c>
      <c r="AK17" s="29"/>
      <c r="AL17" s="29"/>
      <c r="AM17" s="29">
        <v>0</v>
      </c>
      <c r="AN17" s="29">
        <v>0</v>
      </c>
      <c r="AO17" s="28">
        <f t="shared" si="1"/>
        <v>3.009259259259256E-2</v>
      </c>
      <c r="AP17" s="30">
        <f t="shared" si="2"/>
        <v>24</v>
      </c>
      <c r="AQ17" s="31" t="s">
        <v>170</v>
      </c>
      <c r="AR17" s="29" t="str">
        <f t="shared" si="3"/>
        <v>Kiss Csenge</v>
      </c>
      <c r="AS17" s="10">
        <v>85</v>
      </c>
      <c r="AT17" s="10" t="str">
        <f t="shared" si="4"/>
        <v>Hroby Huncut</v>
      </c>
    </row>
    <row r="18" spans="1:46" ht="30.9" customHeight="1" x14ac:dyDescent="0.3">
      <c r="A18" s="7">
        <v>18</v>
      </c>
      <c r="B18" s="7" t="str">
        <f t="shared" si="0"/>
        <v>17.</v>
      </c>
      <c r="C18" s="15" t="s">
        <v>102</v>
      </c>
      <c r="D18" s="15" t="s">
        <v>13</v>
      </c>
      <c r="E18" s="9" t="s">
        <v>14</v>
      </c>
      <c r="F18" s="28">
        <v>0.60775462962962967</v>
      </c>
      <c r="G18" s="28">
        <v>0.63012731481481477</v>
      </c>
      <c r="H18" s="28">
        <v>2.2372685185185093E-2</v>
      </c>
      <c r="I18" s="29">
        <v>1</v>
      </c>
      <c r="J18" s="29">
        <v>1</v>
      </c>
      <c r="K18" s="29">
        <v>1</v>
      </c>
      <c r="L18" s="29">
        <v>0</v>
      </c>
      <c r="M18" s="29">
        <v>1</v>
      </c>
      <c r="N18" s="29">
        <v>1</v>
      </c>
      <c r="O18" s="29">
        <v>1</v>
      </c>
      <c r="P18" s="29">
        <v>0</v>
      </c>
      <c r="Q18" s="29">
        <v>1</v>
      </c>
      <c r="R18" s="29">
        <v>1</v>
      </c>
      <c r="S18" s="29">
        <v>1</v>
      </c>
      <c r="T18" s="29">
        <v>1</v>
      </c>
      <c r="U18" s="29">
        <v>1</v>
      </c>
      <c r="V18" s="32">
        <v>1</v>
      </c>
      <c r="W18" s="29">
        <v>0</v>
      </c>
      <c r="X18" s="29">
        <v>1</v>
      </c>
      <c r="Y18" s="29">
        <v>1</v>
      </c>
      <c r="Z18" s="29">
        <v>0</v>
      </c>
      <c r="AA18" s="29">
        <v>1</v>
      </c>
      <c r="AB18" s="29">
        <v>1</v>
      </c>
      <c r="AC18" s="29">
        <v>1</v>
      </c>
      <c r="AD18" s="29">
        <v>1</v>
      </c>
      <c r="AE18" s="29">
        <v>1</v>
      </c>
      <c r="AF18" s="29">
        <v>1</v>
      </c>
      <c r="AG18" s="29">
        <v>1</v>
      </c>
      <c r="AH18" s="29">
        <v>1</v>
      </c>
      <c r="AI18" s="29">
        <v>0</v>
      </c>
      <c r="AJ18" s="29">
        <v>1</v>
      </c>
      <c r="AK18" s="29"/>
      <c r="AL18" s="29" t="s">
        <v>171</v>
      </c>
      <c r="AM18" s="29">
        <v>0</v>
      </c>
      <c r="AN18" s="29">
        <v>140</v>
      </c>
      <c r="AO18" s="28">
        <f t="shared" si="1"/>
        <v>2.0752314814814724E-2</v>
      </c>
      <c r="AP18" s="30">
        <f t="shared" si="2"/>
        <v>22</v>
      </c>
      <c r="AQ18" s="31" t="s">
        <v>172</v>
      </c>
      <c r="AR18" s="29" t="str">
        <f t="shared" si="3"/>
        <v>Szabados Júlia</v>
      </c>
      <c r="AS18" s="10">
        <v>84</v>
      </c>
      <c r="AT18" s="10" t="str">
        <f t="shared" si="4"/>
        <v>Gurgul Bacchus</v>
      </c>
    </row>
    <row r="19" spans="1:46" ht="30.9" customHeight="1" x14ac:dyDescent="0.3">
      <c r="A19" s="7">
        <v>16</v>
      </c>
      <c r="B19" s="7" t="str">
        <f t="shared" si="0"/>
        <v>18.</v>
      </c>
      <c r="C19" s="15" t="s">
        <v>54</v>
      </c>
      <c r="D19" s="15" t="s">
        <v>95</v>
      </c>
      <c r="E19" s="9" t="s">
        <v>53</v>
      </c>
      <c r="F19" s="28">
        <v>0.60072916666666665</v>
      </c>
      <c r="G19" s="28">
        <v>0.62575231481481486</v>
      </c>
      <c r="H19" s="28">
        <v>2.5023148148148211E-2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9">
        <v>1</v>
      </c>
      <c r="Q19" s="29">
        <v>0</v>
      </c>
      <c r="R19" s="29">
        <v>1</v>
      </c>
      <c r="S19" s="29">
        <v>1</v>
      </c>
      <c r="T19" s="29">
        <v>1</v>
      </c>
      <c r="U19" s="29">
        <v>1</v>
      </c>
      <c r="V19" s="32">
        <v>1</v>
      </c>
      <c r="W19" s="29">
        <v>0</v>
      </c>
      <c r="X19" s="29">
        <v>1</v>
      </c>
      <c r="Y19" s="29">
        <v>1</v>
      </c>
      <c r="Z19" s="29">
        <v>1</v>
      </c>
      <c r="AA19" s="29">
        <v>1</v>
      </c>
      <c r="AB19" s="29">
        <v>1</v>
      </c>
      <c r="AC19" s="29">
        <v>0</v>
      </c>
      <c r="AD19" s="29">
        <v>0</v>
      </c>
      <c r="AE19" s="29">
        <v>1</v>
      </c>
      <c r="AF19" s="29">
        <v>0</v>
      </c>
      <c r="AG19" s="29">
        <v>1</v>
      </c>
      <c r="AH19" s="29">
        <v>1</v>
      </c>
      <c r="AI19" s="29">
        <v>1</v>
      </c>
      <c r="AJ19" s="29">
        <v>1</v>
      </c>
      <c r="AK19" s="29"/>
      <c r="AL19" s="29" t="s">
        <v>173</v>
      </c>
      <c r="AM19" s="29">
        <v>0</v>
      </c>
      <c r="AN19" s="29">
        <v>11</v>
      </c>
      <c r="AO19" s="28">
        <f t="shared" si="1"/>
        <v>2.4895833333333395E-2</v>
      </c>
      <c r="AP19" s="30">
        <f t="shared" si="2"/>
        <v>22</v>
      </c>
      <c r="AQ19" s="31" t="s">
        <v>174</v>
      </c>
      <c r="AR19" s="29" t="str">
        <f t="shared" si="3"/>
        <v>Léhárt Vanda</v>
      </c>
      <c r="AS19" s="10">
        <v>83</v>
      </c>
      <c r="AT19" s="10" t="str">
        <f t="shared" si="4"/>
        <v>Goral XXII-5 Liliom</v>
      </c>
    </row>
    <row r="20" spans="1:46" ht="30.9" customHeight="1" x14ac:dyDescent="0.3">
      <c r="A20" s="7">
        <v>6</v>
      </c>
      <c r="B20" s="7" t="str">
        <f t="shared" si="0"/>
        <v>19.</v>
      </c>
      <c r="C20" s="15" t="s">
        <v>115</v>
      </c>
      <c r="D20" s="15" t="s">
        <v>116</v>
      </c>
      <c r="E20" s="9" t="s">
        <v>58</v>
      </c>
      <c r="F20" s="28">
        <v>0.56385416666666666</v>
      </c>
      <c r="G20" s="28">
        <v>0.58959490740740739</v>
      </c>
      <c r="H20" s="28">
        <v>2.5740740740740731E-2</v>
      </c>
      <c r="I20" s="29">
        <v>1</v>
      </c>
      <c r="J20" s="29">
        <v>1</v>
      </c>
      <c r="K20" s="29">
        <v>1</v>
      </c>
      <c r="L20" s="29">
        <v>0</v>
      </c>
      <c r="M20" s="29">
        <v>1</v>
      </c>
      <c r="N20" s="29">
        <v>1</v>
      </c>
      <c r="O20" s="29">
        <v>1</v>
      </c>
      <c r="P20" s="29">
        <v>0</v>
      </c>
      <c r="Q20" s="29">
        <v>1</v>
      </c>
      <c r="R20" s="29">
        <v>1</v>
      </c>
      <c r="S20" s="29">
        <v>0</v>
      </c>
      <c r="T20" s="29">
        <v>1</v>
      </c>
      <c r="U20" s="29">
        <v>1</v>
      </c>
      <c r="V20" s="29">
        <v>1</v>
      </c>
      <c r="W20" s="29">
        <v>0</v>
      </c>
      <c r="X20" s="29">
        <v>1</v>
      </c>
      <c r="Y20" s="29">
        <v>1</v>
      </c>
      <c r="Z20" s="29">
        <v>1</v>
      </c>
      <c r="AA20" s="29">
        <v>1</v>
      </c>
      <c r="AB20" s="29">
        <v>0</v>
      </c>
      <c r="AC20" s="29">
        <v>1</v>
      </c>
      <c r="AD20" s="29">
        <v>1</v>
      </c>
      <c r="AE20" s="29">
        <v>1</v>
      </c>
      <c r="AF20" s="29">
        <v>1</v>
      </c>
      <c r="AG20" s="29">
        <v>1</v>
      </c>
      <c r="AH20" s="29">
        <v>1</v>
      </c>
      <c r="AI20" s="29">
        <v>0</v>
      </c>
      <c r="AJ20" s="29">
        <v>1</v>
      </c>
      <c r="AK20" s="29"/>
      <c r="AL20" s="29" t="s">
        <v>175</v>
      </c>
      <c r="AM20" s="29">
        <v>0</v>
      </c>
      <c r="AN20" s="29">
        <v>45</v>
      </c>
      <c r="AO20" s="28">
        <f t="shared" si="1"/>
        <v>2.5219907407407396E-2</v>
      </c>
      <c r="AP20" s="30">
        <f t="shared" si="2"/>
        <v>21</v>
      </c>
      <c r="AQ20" s="31" t="s">
        <v>176</v>
      </c>
      <c r="AR20" s="29" t="str">
        <f t="shared" si="3"/>
        <v>Kovács Mira</v>
      </c>
      <c r="AS20" s="10">
        <v>82</v>
      </c>
      <c r="AT20" s="10" t="str">
        <f t="shared" si="4"/>
        <v>Pietrosu Mágus</v>
      </c>
    </row>
    <row r="21" spans="1:46" ht="30.9" customHeight="1" x14ac:dyDescent="0.3">
      <c r="A21" s="7">
        <v>4</v>
      </c>
      <c r="B21" s="7" t="str">
        <f t="shared" si="0"/>
        <v>20.</v>
      </c>
      <c r="C21" s="15" t="s">
        <v>177</v>
      </c>
      <c r="D21" s="15" t="s">
        <v>104</v>
      </c>
      <c r="E21" s="9" t="s">
        <v>58</v>
      </c>
      <c r="F21" s="28">
        <v>0.55578703703703702</v>
      </c>
      <c r="G21" s="28">
        <v>0.57995370370370369</v>
      </c>
      <c r="H21" s="28">
        <v>2.416666666666667E-2</v>
      </c>
      <c r="I21" s="29">
        <v>1</v>
      </c>
      <c r="J21" s="29">
        <v>0</v>
      </c>
      <c r="K21" s="29">
        <v>1</v>
      </c>
      <c r="L21" s="29">
        <v>1</v>
      </c>
      <c r="M21" s="29">
        <v>0</v>
      </c>
      <c r="N21" s="29">
        <v>1</v>
      </c>
      <c r="O21" s="29">
        <v>1</v>
      </c>
      <c r="P21" s="29">
        <v>0</v>
      </c>
      <c r="Q21" s="29">
        <v>0</v>
      </c>
      <c r="R21" s="29">
        <v>0</v>
      </c>
      <c r="S21" s="29">
        <v>1</v>
      </c>
      <c r="T21" s="29">
        <v>0</v>
      </c>
      <c r="U21" s="29">
        <v>1</v>
      </c>
      <c r="V21" s="29">
        <v>1</v>
      </c>
      <c r="W21" s="29">
        <v>0</v>
      </c>
      <c r="X21" s="29">
        <v>1</v>
      </c>
      <c r="Y21" s="29">
        <v>1</v>
      </c>
      <c r="Z21" s="29">
        <v>1</v>
      </c>
      <c r="AA21" s="29">
        <v>1</v>
      </c>
      <c r="AB21" s="29">
        <v>1</v>
      </c>
      <c r="AC21" s="29">
        <v>0</v>
      </c>
      <c r="AD21" s="29">
        <v>1</v>
      </c>
      <c r="AE21" s="29">
        <v>1</v>
      </c>
      <c r="AF21" s="29">
        <v>1</v>
      </c>
      <c r="AG21" s="29">
        <v>1</v>
      </c>
      <c r="AH21" s="29">
        <v>0</v>
      </c>
      <c r="AI21" s="29">
        <v>0</v>
      </c>
      <c r="AJ21" s="29">
        <v>1</v>
      </c>
      <c r="AK21" s="29"/>
      <c r="AL21" s="29" t="s">
        <v>178</v>
      </c>
      <c r="AM21" s="29">
        <v>0</v>
      </c>
      <c r="AN21" s="29">
        <v>5</v>
      </c>
      <c r="AO21" s="28">
        <f t="shared" si="1"/>
        <v>2.4108796296296298E-2</v>
      </c>
      <c r="AP21" s="30">
        <f t="shared" si="2"/>
        <v>17</v>
      </c>
      <c r="AQ21" s="31" t="s">
        <v>179</v>
      </c>
      <c r="AR21" s="29" t="str">
        <f t="shared" si="3"/>
        <v>Magyar Zselyke</v>
      </c>
      <c r="AS21" s="10">
        <v>81</v>
      </c>
      <c r="AT21" s="10" t="str">
        <f t="shared" si="4"/>
        <v>Pietrosu Kamilla</v>
      </c>
    </row>
    <row r="22" spans="1:46" ht="30.9" customHeight="1" x14ac:dyDescent="0.3">
      <c r="A22" s="7">
        <v>7</v>
      </c>
      <c r="B22" s="7" t="str">
        <f t="shared" si="0"/>
        <v>21.</v>
      </c>
      <c r="C22" s="16" t="s">
        <v>180</v>
      </c>
      <c r="D22" s="16" t="s">
        <v>154</v>
      </c>
      <c r="E22" s="12" t="s">
        <v>58</v>
      </c>
      <c r="F22" s="28">
        <v>0.56722222222222218</v>
      </c>
      <c r="G22" s="28">
        <v>0.59762731481481479</v>
      </c>
      <c r="H22" s="28">
        <v>3.0405092592592609E-2</v>
      </c>
      <c r="I22" s="29">
        <v>1</v>
      </c>
      <c r="J22" s="29">
        <v>0</v>
      </c>
      <c r="K22" s="29">
        <v>0</v>
      </c>
      <c r="L22" s="29">
        <v>1</v>
      </c>
      <c r="M22" s="29">
        <v>0</v>
      </c>
      <c r="N22" s="29">
        <v>1</v>
      </c>
      <c r="O22" s="29">
        <v>1</v>
      </c>
      <c r="P22" s="29">
        <v>0</v>
      </c>
      <c r="Q22" s="29">
        <v>0</v>
      </c>
      <c r="R22" s="29">
        <v>1</v>
      </c>
      <c r="S22" s="29">
        <v>0</v>
      </c>
      <c r="T22" s="29">
        <v>1</v>
      </c>
      <c r="U22" s="29">
        <v>1</v>
      </c>
      <c r="V22" s="29">
        <v>1</v>
      </c>
      <c r="W22" s="29">
        <v>1</v>
      </c>
      <c r="X22" s="32">
        <v>0</v>
      </c>
      <c r="Y22" s="29">
        <v>1</v>
      </c>
      <c r="Z22" s="29">
        <v>1</v>
      </c>
      <c r="AA22" s="29">
        <v>1</v>
      </c>
      <c r="AB22" s="29">
        <v>1</v>
      </c>
      <c r="AC22" s="29">
        <v>0</v>
      </c>
      <c r="AD22" s="29">
        <v>1</v>
      </c>
      <c r="AE22" s="29">
        <v>1</v>
      </c>
      <c r="AF22" s="29">
        <v>0</v>
      </c>
      <c r="AG22" s="29">
        <v>1</v>
      </c>
      <c r="AH22" s="29">
        <v>0</v>
      </c>
      <c r="AI22" s="29">
        <v>0</v>
      </c>
      <c r="AJ22" s="29">
        <v>1</v>
      </c>
      <c r="AK22" s="29"/>
      <c r="AL22" s="29"/>
      <c r="AM22" s="29">
        <v>0</v>
      </c>
      <c r="AN22" s="29">
        <v>0</v>
      </c>
      <c r="AO22" s="28">
        <f t="shared" si="1"/>
        <v>3.0405092592592609E-2</v>
      </c>
      <c r="AP22" s="30">
        <f t="shared" si="2"/>
        <v>16</v>
      </c>
      <c r="AQ22" s="31" t="s">
        <v>181</v>
      </c>
      <c r="AR22" s="29" t="str">
        <f t="shared" si="3"/>
        <v>Nagy Kozár Petra</v>
      </c>
      <c r="AS22" s="10">
        <v>80</v>
      </c>
      <c r="AT22" s="10" t="str">
        <f t="shared" si="4"/>
        <v>Ousor Gizella</v>
      </c>
    </row>
    <row r="23" spans="1:46" ht="30.9" customHeight="1" x14ac:dyDescent="0.3">
      <c r="A23" s="7">
        <v>5</v>
      </c>
      <c r="B23" s="7" t="str">
        <f t="shared" si="0"/>
        <v>22.</v>
      </c>
      <c r="C23" s="16" t="s">
        <v>182</v>
      </c>
      <c r="D23" s="16" t="s">
        <v>101</v>
      </c>
      <c r="E23" s="12" t="s">
        <v>58</v>
      </c>
      <c r="F23" s="28">
        <v>0.55966435185185182</v>
      </c>
      <c r="G23" s="28">
        <v>0.58693287037037034</v>
      </c>
      <c r="H23" s="28">
        <v>2.7268518518518525E-2</v>
      </c>
      <c r="I23" s="29">
        <v>1</v>
      </c>
      <c r="J23" s="29">
        <v>0</v>
      </c>
      <c r="K23" s="29">
        <v>0</v>
      </c>
      <c r="L23" s="29">
        <v>0</v>
      </c>
      <c r="M23" s="29">
        <v>0</v>
      </c>
      <c r="N23" s="29">
        <v>1</v>
      </c>
      <c r="O23" s="29">
        <v>1</v>
      </c>
      <c r="P23" s="29">
        <v>0</v>
      </c>
      <c r="Q23" s="29">
        <v>0</v>
      </c>
      <c r="R23" s="29">
        <v>1</v>
      </c>
      <c r="S23" s="29">
        <v>0</v>
      </c>
      <c r="T23" s="29">
        <v>1</v>
      </c>
      <c r="U23" s="29">
        <v>1</v>
      </c>
      <c r="V23" s="29">
        <v>1</v>
      </c>
      <c r="W23" s="29">
        <v>1</v>
      </c>
      <c r="X23" s="29">
        <v>1</v>
      </c>
      <c r="Y23" s="29">
        <v>1</v>
      </c>
      <c r="Z23" s="29">
        <v>1</v>
      </c>
      <c r="AA23" s="29">
        <v>1</v>
      </c>
      <c r="AB23" s="29">
        <v>0</v>
      </c>
      <c r="AC23" s="29">
        <v>0</v>
      </c>
      <c r="AD23" s="29">
        <v>0</v>
      </c>
      <c r="AE23" s="29">
        <v>1</v>
      </c>
      <c r="AF23" s="29">
        <v>1</v>
      </c>
      <c r="AG23" s="29">
        <v>1</v>
      </c>
      <c r="AH23" s="29">
        <v>0</v>
      </c>
      <c r="AI23" s="29">
        <v>0</v>
      </c>
      <c r="AJ23" s="29">
        <v>1</v>
      </c>
      <c r="AK23" s="29"/>
      <c r="AL23" s="29"/>
      <c r="AM23" s="29">
        <v>0</v>
      </c>
      <c r="AN23" s="29">
        <v>0</v>
      </c>
      <c r="AO23" s="28">
        <f t="shared" si="1"/>
        <v>2.7268518518518525E-2</v>
      </c>
      <c r="AP23" s="30">
        <f t="shared" si="2"/>
        <v>15</v>
      </c>
      <c r="AQ23" s="31" t="s">
        <v>183</v>
      </c>
      <c r="AR23" s="29" t="str">
        <f t="shared" si="3"/>
        <v>Hagymási Dóra</v>
      </c>
      <c r="AS23" s="10">
        <v>79</v>
      </c>
      <c r="AT23" s="10" t="str">
        <f t="shared" si="4"/>
        <v>Ousor Kende</v>
      </c>
    </row>
    <row r="24" spans="1:46" ht="30.9" customHeight="1" x14ac:dyDescent="0.3">
      <c r="A24" s="7">
        <v>3</v>
      </c>
      <c r="B24" s="7" t="str">
        <f t="shared" si="0"/>
        <v>23.</v>
      </c>
      <c r="C24" s="15" t="s">
        <v>98</v>
      </c>
      <c r="D24" s="15" t="s">
        <v>99</v>
      </c>
      <c r="E24" s="9" t="s">
        <v>14</v>
      </c>
      <c r="F24" s="28">
        <v>0.63219907407407405</v>
      </c>
      <c r="G24" s="28">
        <v>0.67789351851851853</v>
      </c>
      <c r="H24" s="28">
        <v>4.5694444444444482E-2</v>
      </c>
      <c r="I24" s="29">
        <v>1</v>
      </c>
      <c r="J24" s="29">
        <v>0</v>
      </c>
      <c r="K24" s="29">
        <v>0</v>
      </c>
      <c r="L24" s="29">
        <v>0</v>
      </c>
      <c r="M24" s="29">
        <v>0</v>
      </c>
      <c r="N24" s="29">
        <v>1</v>
      </c>
      <c r="O24" s="29">
        <v>1</v>
      </c>
      <c r="P24" s="29">
        <v>0</v>
      </c>
      <c r="Q24" s="29">
        <v>0</v>
      </c>
      <c r="R24" s="29">
        <v>1</v>
      </c>
      <c r="S24" s="29">
        <v>1</v>
      </c>
      <c r="T24" s="29">
        <v>0</v>
      </c>
      <c r="U24" s="29">
        <v>1</v>
      </c>
      <c r="V24" s="29">
        <v>1</v>
      </c>
      <c r="W24" s="29">
        <v>0</v>
      </c>
      <c r="X24" s="29">
        <v>1</v>
      </c>
      <c r="Y24" s="29">
        <v>1</v>
      </c>
      <c r="Z24" s="29">
        <v>1</v>
      </c>
      <c r="AA24" s="29">
        <v>1</v>
      </c>
      <c r="AB24" s="29">
        <v>1</v>
      </c>
      <c r="AC24" s="29">
        <v>0</v>
      </c>
      <c r="AD24" s="29">
        <v>0</v>
      </c>
      <c r="AE24" s="29">
        <v>1</v>
      </c>
      <c r="AF24" s="29">
        <v>1</v>
      </c>
      <c r="AG24" s="29">
        <v>1</v>
      </c>
      <c r="AH24" s="29">
        <v>0</v>
      </c>
      <c r="AI24" s="29">
        <v>0</v>
      </c>
      <c r="AJ24" s="29">
        <v>1</v>
      </c>
      <c r="AK24" s="29"/>
      <c r="AL24" s="29"/>
      <c r="AM24" s="29">
        <v>0</v>
      </c>
      <c r="AN24" s="29">
        <v>0</v>
      </c>
      <c r="AO24" s="28">
        <f t="shared" si="1"/>
        <v>4.5694444444444482E-2</v>
      </c>
      <c r="AP24" s="30">
        <f t="shared" si="2"/>
        <v>15</v>
      </c>
      <c r="AQ24" s="31" t="s">
        <v>184</v>
      </c>
      <c r="AR24" s="29" t="str">
        <f t="shared" si="3"/>
        <v>Pálinkás Kata</v>
      </c>
      <c r="AS24" s="10">
        <v>78</v>
      </c>
      <c r="AT24" s="10" t="str">
        <f t="shared" si="4"/>
        <v>Gurgul Pipacs</v>
      </c>
    </row>
    <row r="25" spans="1:46" ht="30.9" customHeight="1" x14ac:dyDescent="0.3">
      <c r="A25" s="7">
        <v>8</v>
      </c>
      <c r="B25" s="7" t="str">
        <f t="shared" si="0"/>
        <v>24.</v>
      </c>
      <c r="C25" s="15" t="s">
        <v>185</v>
      </c>
      <c r="D25" s="15" t="s">
        <v>186</v>
      </c>
      <c r="E25" s="9" t="s">
        <v>187</v>
      </c>
      <c r="F25" s="28">
        <v>0.57255787037037043</v>
      </c>
      <c r="G25" s="28">
        <v>0.60984953703703704</v>
      </c>
      <c r="H25" s="28">
        <v>3.7291666666666612E-2</v>
      </c>
      <c r="I25" s="29">
        <v>1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1</v>
      </c>
      <c r="T25" s="29">
        <v>1</v>
      </c>
      <c r="U25" s="29">
        <v>1</v>
      </c>
      <c r="V25" s="29">
        <v>1</v>
      </c>
      <c r="W25" s="29">
        <v>0</v>
      </c>
      <c r="X25" s="29">
        <v>1</v>
      </c>
      <c r="Y25" s="29">
        <v>1</v>
      </c>
      <c r="Z25" s="29">
        <v>1</v>
      </c>
      <c r="AA25" s="29">
        <v>1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1</v>
      </c>
      <c r="AH25" s="29">
        <v>0</v>
      </c>
      <c r="AI25" s="29">
        <v>0</v>
      </c>
      <c r="AJ25" s="29">
        <v>1</v>
      </c>
      <c r="AK25" s="29"/>
      <c r="AL25" s="29"/>
      <c r="AM25" s="29">
        <v>0</v>
      </c>
      <c r="AN25" s="29">
        <v>0</v>
      </c>
      <c r="AO25" s="28">
        <f t="shared" si="1"/>
        <v>3.7291666666666612E-2</v>
      </c>
      <c r="AP25" s="30">
        <f t="shared" si="2"/>
        <v>10</v>
      </c>
      <c r="AQ25" s="31" t="s">
        <v>188</v>
      </c>
      <c r="AR25" s="29" t="str">
        <f t="shared" si="3"/>
        <v>Csurgai Zita</v>
      </c>
      <c r="AS25" s="10">
        <v>77</v>
      </c>
      <c r="AT25" s="10" t="str">
        <f t="shared" si="4"/>
        <v>Ousor XII-11 Putna</v>
      </c>
    </row>
    <row r="26" spans="1:46" ht="30.9" customHeight="1" x14ac:dyDescent="0.3">
      <c r="A26" s="7">
        <v>24</v>
      </c>
      <c r="B26" s="7" t="str">
        <f t="shared" si="0"/>
        <v>kizárva</v>
      </c>
      <c r="C26" s="15" t="s">
        <v>87</v>
      </c>
      <c r="D26" s="15" t="s">
        <v>88</v>
      </c>
      <c r="E26" s="9" t="s">
        <v>53</v>
      </c>
      <c r="F26" s="33">
        <v>0.62503472222222223</v>
      </c>
      <c r="G26" s="33">
        <v>0.64344907407407403</v>
      </c>
      <c r="H26" s="33">
        <v>1.8414351851851807E-2</v>
      </c>
      <c r="I26" s="32">
        <v>1</v>
      </c>
      <c r="J26" s="32">
        <v>1</v>
      </c>
      <c r="K26" s="32">
        <v>1</v>
      </c>
      <c r="L26" s="32">
        <v>1</v>
      </c>
      <c r="M26" s="32">
        <v>1</v>
      </c>
      <c r="N26" s="32">
        <v>1</v>
      </c>
      <c r="O26" s="32">
        <v>1</v>
      </c>
      <c r="P26" s="32">
        <v>1</v>
      </c>
      <c r="Q26" s="32">
        <v>1</v>
      </c>
      <c r="R26" s="32">
        <v>1</v>
      </c>
      <c r="S26" s="32">
        <v>1</v>
      </c>
      <c r="T26" s="32">
        <v>1</v>
      </c>
      <c r="U26" s="32">
        <v>1</v>
      </c>
      <c r="V26" s="32">
        <v>1</v>
      </c>
      <c r="W26" s="32">
        <v>1</v>
      </c>
      <c r="X26" s="32">
        <v>1</v>
      </c>
      <c r="Y26" s="32">
        <v>1</v>
      </c>
      <c r="Z26" s="32">
        <v>1</v>
      </c>
      <c r="AA26" s="32">
        <v>1</v>
      </c>
      <c r="AB26" s="32">
        <v>1</v>
      </c>
      <c r="AC26" s="32">
        <v>1</v>
      </c>
      <c r="AD26" s="32">
        <v>1</v>
      </c>
      <c r="AE26" s="32">
        <v>1</v>
      </c>
      <c r="AF26" s="32">
        <v>1</v>
      </c>
      <c r="AG26" s="32">
        <v>1</v>
      </c>
      <c r="AH26" s="32">
        <v>1</v>
      </c>
      <c r="AI26" s="32">
        <v>1</v>
      </c>
      <c r="AJ26" s="32">
        <v>1</v>
      </c>
      <c r="AK26" s="32"/>
      <c r="AL26" s="32"/>
      <c r="AM26" s="32">
        <v>0</v>
      </c>
      <c r="AN26" s="32">
        <v>0</v>
      </c>
      <c r="AO26" s="33">
        <f t="shared" si="1"/>
        <v>1.8414351851851807E-2</v>
      </c>
      <c r="AP26" s="34">
        <f t="shared" si="2"/>
        <v>27</v>
      </c>
      <c r="AQ26" s="35" t="s">
        <v>189</v>
      </c>
      <c r="AR26" s="32" t="str">
        <f t="shared" si="3"/>
        <v>Seres-Asperján Emma</v>
      </c>
      <c r="AT26" s="10" t="str">
        <f t="shared" si="4"/>
        <v>Hroby Luna</v>
      </c>
    </row>
    <row r="27" spans="1:46" ht="30.9" customHeight="1" x14ac:dyDescent="0.3">
      <c r="A27" s="7">
        <v>1</v>
      </c>
      <c r="B27" s="7" t="str">
        <f t="shared" si="0"/>
        <v>kizárva</v>
      </c>
      <c r="C27" s="16" t="s">
        <v>190</v>
      </c>
      <c r="D27" s="16" t="s">
        <v>191</v>
      </c>
      <c r="E27" s="12" t="s">
        <v>187</v>
      </c>
      <c r="F27" s="26">
        <v>0.54616898148148152</v>
      </c>
      <c r="G27" s="26">
        <v>0.57673611111111112</v>
      </c>
      <c r="H27" s="27">
        <f>G27-F27</f>
        <v>3.0567129629629597E-2</v>
      </c>
      <c r="I27" s="29">
        <v>1</v>
      </c>
      <c r="J27" s="29">
        <v>0</v>
      </c>
      <c r="K27" s="29">
        <v>1</v>
      </c>
      <c r="L27" s="29">
        <v>1</v>
      </c>
      <c r="M27" s="29">
        <v>0</v>
      </c>
      <c r="N27" s="29">
        <v>1</v>
      </c>
      <c r="O27" s="29">
        <v>0</v>
      </c>
      <c r="P27" s="29">
        <v>0</v>
      </c>
      <c r="Q27" s="29">
        <v>0</v>
      </c>
      <c r="R27" s="29">
        <v>1</v>
      </c>
      <c r="S27" s="29">
        <v>1</v>
      </c>
      <c r="T27" s="29">
        <v>1</v>
      </c>
      <c r="U27" s="29">
        <v>1</v>
      </c>
      <c r="V27" s="29">
        <v>1</v>
      </c>
      <c r="W27" s="29">
        <v>1</v>
      </c>
      <c r="X27" s="29">
        <v>1</v>
      </c>
      <c r="Y27" s="29">
        <v>1</v>
      </c>
      <c r="Z27" s="29">
        <v>0</v>
      </c>
      <c r="AA27" s="29">
        <v>1</v>
      </c>
      <c r="AB27" s="29">
        <v>0</v>
      </c>
      <c r="AC27" s="29">
        <v>0</v>
      </c>
      <c r="AD27" s="29">
        <v>0</v>
      </c>
      <c r="AE27" s="29">
        <v>1</v>
      </c>
      <c r="AF27" s="29">
        <v>0</v>
      </c>
      <c r="AG27" s="29">
        <v>1</v>
      </c>
      <c r="AH27" s="29">
        <v>1</v>
      </c>
      <c r="AI27" s="29">
        <v>1</v>
      </c>
      <c r="AJ27" s="29">
        <v>1</v>
      </c>
      <c r="AK27" s="29"/>
      <c r="AL27" s="29" t="s">
        <v>178</v>
      </c>
      <c r="AM27" s="29">
        <v>0</v>
      </c>
      <c r="AN27" s="29">
        <v>5</v>
      </c>
      <c r="AO27" s="28">
        <f t="shared" si="1"/>
        <v>3.0509259259259226E-2</v>
      </c>
      <c r="AP27" s="30">
        <f t="shared" si="2"/>
        <v>17</v>
      </c>
      <c r="AQ27" s="31" t="s">
        <v>189</v>
      </c>
      <c r="AR27" s="29" t="str">
        <f t="shared" si="3"/>
        <v>Csánki Csilla</v>
      </c>
      <c r="AT27" s="10" t="str">
        <f t="shared" si="4"/>
        <v>Ousor (K)Tenkes</v>
      </c>
    </row>
  </sheetData>
  <sortState xmlns:xlrd2="http://schemas.microsoft.com/office/spreadsheetml/2017/richdata2" ref="A2:AP25">
    <sortCondition descending="1" ref="AP2:AP25"/>
    <sortCondition ref="AO2:AO25"/>
  </sortState>
  <phoneticPr fontId="8" type="noConversion"/>
  <conditionalFormatting sqref="C26 C1:C9">
    <cfRule type="duplicateValues" dxfId="4" priority="2"/>
  </conditionalFormatting>
  <conditionalFormatting sqref="D26 D1:D9">
    <cfRule type="duplicateValues" dxfId="3" priority="3"/>
  </conditionalFormatting>
  <conditionalFormatting sqref="AR1:AR1048576">
    <cfRule type="duplicateValues" dxfId="2" priority="1"/>
  </conditionalFormatting>
  <printOptions horizontalCentered="1"/>
  <pageMargins left="0.11811023622047245" right="0.11811023622047245" top="0.94488188976377963" bottom="0.19685039370078741" header="0.31496062992125984" footer="0.31496062992125984"/>
  <pageSetup paperSize="9" orientation="landscape" r:id="rId1"/>
  <headerFooter>
    <oddHeader xml:space="preserve">&amp;C&amp;"-,Félkövér"&amp;14HUCULÖSVÉNY MAGYAR BAJNOKSÁG
IFI - HIVATALOS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V_HÖ KEZDŐ VEZETŐSZ</vt:lpstr>
      <vt:lpstr>V_TEREP ENG KEZDŐ</vt:lpstr>
      <vt:lpstr>V_HÖ KEZDŐ</vt:lpstr>
      <vt:lpstr>V_HÖ KOMB GYEREK</vt:lpstr>
      <vt:lpstr>V_HÖ KOMB IFI</vt:lpstr>
      <vt:lpstr>V_HÖ KOMB FELNŐTT</vt:lpstr>
      <vt:lpstr>V_TEREP ENG KOMBINÁLT</vt:lpstr>
      <vt:lpstr>SZ_HÖ MB GYEREK</vt:lpstr>
      <vt:lpstr>SZ_HÖ MB IFI</vt:lpstr>
      <vt:lpstr>SZ_HÖ MB FELNŐTT</vt:lpstr>
      <vt:lpstr>SZ_TEREP ENG HALADÓ</vt:lpstr>
      <vt:lpstr>'V_TEREP ENG KEZDŐ'!Nyomtatási_terület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Demeter Mónika</dc:creator>
  <cp:keywords/>
  <dc:description/>
  <cp:lastModifiedBy>Demeter Mónika</cp:lastModifiedBy>
  <cp:revision/>
  <dcterms:created xsi:type="dcterms:W3CDTF">2025-07-24T07:07:39Z</dcterms:created>
  <dcterms:modified xsi:type="dcterms:W3CDTF">2025-07-29T12:56:43Z</dcterms:modified>
  <cp:category/>
  <cp:contentStatus/>
</cp:coreProperties>
</file>